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8195" windowHeight="11310"/>
  </bookViews>
  <sheets>
    <sheet name="Форма 4.3.1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'Форма 4.3.1'!$D$24:$I$145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ver_List01_1">'Форма 4.3.1'!$G:$G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'Форма 4.3.1'!$G$150:$I$150</definedName>
    <definedName name="List01_2_reserve">'Форма 4.3.1'!$G$73:$I$85</definedName>
    <definedName name="List01_3_reserve">'Форма 4.3.1'!$G$33:$H$50</definedName>
    <definedName name="List01_4_reserve">'Форма 4.3.1'!$G$121:$I$122</definedName>
    <definedName name="List01_5_reserve">'Форма 4.3.1'!$G$124:$I$135</definedName>
    <definedName name="List01_6_reserve">'Форма 4.3.1'!$G$137:$I$138</definedName>
    <definedName name="List01_7_reserve">'Форма 4.3.1'!$G$96:$I$107</definedName>
    <definedName name="List01_CheckC">'Форма 4.3.1'!$E$28:$H$145</definedName>
    <definedName name="List01_costs_OPS">'Форма 4.3.1'!$G$68:$H$68</definedName>
    <definedName name="List01_costs_OPS_22">'Форма 4.3.1'!$G$68</definedName>
    <definedName name="List01_costs_PH">'Форма 4.3.1'!$G$70:$H$70</definedName>
    <definedName name="List01_costs_PH_22">'Форма 4.3.1'!$G$70</definedName>
    <definedName name="List01_flag_index_1">'Форма 4.3.1'!$G$69:$H$69</definedName>
    <definedName name="List01_flag_index_2">'Форма 4.3.1'!$G$71:$H$71</definedName>
    <definedName name="List01_GroundMaterials_1">'Форма 4.3.1'!$G$141:$H$143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4.3.1'!$G$111:$G$114</definedName>
    <definedName name="List01_p12">'Форма 4.3.1'!$G$115</definedName>
    <definedName name="List01_p16">'Форма 4.3.1'!$G$120:$G$122</definedName>
    <definedName name="List01_p16_data">'Форма 4.3.1'!$G$120</definedName>
    <definedName name="List01_p19_20">'Форма 4.3.1'!$G$139:$G$140</definedName>
    <definedName name="List01_p2_14">'Форма 4.3.1'!$I$68</definedName>
    <definedName name="List01_p3">'Форма 4.3.1'!$G$30:$H$30</definedName>
    <definedName name="List01_p3_10_check">'Форма 4.3.1'!$K$69</definedName>
    <definedName name="List01_p3_11_check">'Форма 4.3.1'!$K$71</definedName>
    <definedName name="List01_p4">'Форма 4.3.1'!$G$86:$H$86</definedName>
    <definedName name="List01_p9">'Форма 4.3.1'!$G$108</definedName>
    <definedName name="List01_purchTE">'Форма 4.3.1'!$G$110</definedName>
    <definedName name="List01_revenue_from_activity_80_flag">'Форма 4.3.1'!$G$94:$I$94</definedName>
    <definedName name="List06_flag_year">'[1]Форма 4.5'!$K$20:$K$26</definedName>
    <definedName name="note_ter">[1]Дифференциация!$I$21:$I$25</definedName>
    <definedName name="obj_List01_22">'Форма 4.3.1'!$G:$G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'Форма 4.3.1'!$C$72:$C$85</definedName>
    <definedName name="pDel_List01_3">'Форма 4.3.1'!$C$33:$C$50</definedName>
    <definedName name="pDel_List01_4">'Форма 4.3.1'!$C$120:$C$138</definedName>
    <definedName name="pDel_List01_7">'Форма 4.3.1'!$C$95:$C$107</definedName>
    <definedName name="pIns_List01_1">'Форма 4.3.1'!$H$24</definedName>
    <definedName name="pIns_List01_2">'Форма 4.3.1'!$E$85</definedName>
    <definedName name="pIns_List01_3">'Форма 4.3.1'!$E$50</definedName>
    <definedName name="pIns_List01_4">'Форма 4.3.1'!$E$122</definedName>
    <definedName name="pIns_List01_5">'Форма 4.3.1'!$E$135</definedName>
    <definedName name="pIns_List01_6">'Форма 4.3.1'!$E$138</definedName>
    <definedName name="pIns_List01_7">'Форма 4.3.1'!$E$107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G7" i="1"/>
  <c r="D6" i="1"/>
  <c r="K69" i="1"/>
  <c r="K71" i="1"/>
  <c r="G150" i="1" l="1"/>
</calcChain>
</file>

<file path=xl/comments1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<sst xmlns="http://schemas.openxmlformats.org/spreadsheetml/2006/main" count="461" uniqueCount="252">
  <si>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</si>
  <si>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</si>
  <si>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</si>
  <si>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</si>
  <si>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vt</t>
  </si>
  <si>
    <t>х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</si>
  <si>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</si>
  <si>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общая стоимость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</si>
  <si>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</si>
  <si>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</si>
  <si>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</si>
  <si>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</si>
  <si>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</si>
  <si>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</si>
  <si>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</si>
  <si>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</si>
  <si>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Гкал/ч</t>
  </si>
  <si>
    <t>Указывается установленная тепловая мощность для источника тепловой энергии.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</si>
  <si>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</si>
  <si>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</si>
  <si>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</si>
  <si>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</si>
  <si>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</si>
  <si>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</si>
  <si>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</si>
  <si>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</si>
  <si>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</si>
  <si>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</si>
  <si>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</si>
  <si>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</si>
  <si>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</si>
  <si>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</si>
  <si>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Указывается выручка от регулируемой деятельности по виду деятельности в сфере теплоснабжения.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</si>
  <si>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</si>
  <si>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</si>
  <si>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</si>
  <si>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</si>
  <si>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</si>
  <si>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</si>
  <si>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Указываются суммарные расходы на приобретение топлива всех видов.</t>
  </si>
  <si>
    <t>3.2.0</t>
  </si>
  <si>
    <t>3.2.1</t>
  </si>
  <si>
    <t>О</t>
  </si>
  <si>
    <t>уголь каменный</t>
  </si>
  <si>
    <t/>
  </si>
  <si>
    <t>тонны</t>
  </si>
  <si>
    <t>Торги/аукционы</t>
  </si>
  <si>
    <t>3.2.2</t>
  </si>
  <si>
    <t>нефть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</si>
  <si>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</si>
  <si>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</si>
  <si>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</si>
  <si>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</si>
  <si>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</si>
  <si>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</si>
  <si>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</si>
  <si>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</si>
  <si>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</si>
  <si>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</si>
  <si>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</si>
  <si>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</si>
  <si>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</si>
  <si>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</si>
  <si>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</si>
  <si>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</si>
  <si>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</si>
  <si>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</si>
  <si>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</si>
  <si>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</si>
  <si>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</si>
  <si>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</si>
  <si>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</si>
  <si>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</si>
  <si>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</si>
  <si>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</si>
  <si>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</si>
  <si>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Указывается общая сумма общепроизводственных расходов.</t>
  </si>
  <si>
    <t>3.12.1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</si>
  <si>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</si>
  <si>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</si>
  <si>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3.12.2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</si>
  <si>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</si>
  <si>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</si>
  <si>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3.13</t>
  </si>
  <si>
    <t>Общехозяйственные расходы, в том числе:</t>
  </si>
  <si>
    <t>Указывается общая сумма общехозяйственных расходов.</t>
  </si>
  <si>
    <t>3.13.1</t>
  </si>
  <si>
    <t>Указываются расходы на текущий ремонт, отнесенные к общехозяйственным расходам.</t>
  </si>
  <si>
    <t>3.13.2</t>
  </si>
  <si>
    <t>Указываются расходы на капитальный ремонт, отнесенные к общехозяйственным расходам.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</si>
  <si>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</si>
  <si>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</si>
  <si>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</si>
  <si>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</si>
  <si>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</si>
  <si>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</si>
  <si>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</si>
  <si>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3.15.0</t>
  </si>
  <si>
    <t>3.15.1</t>
  </si>
  <si>
    <t>3.15.2</t>
  </si>
  <si>
    <t>3.15.3</t>
  </si>
  <si>
    <t>Расходы на охрану труда</t>
  </si>
  <si>
    <t>3.15.4</t>
  </si>
  <si>
    <t>Сырье и материалы</t>
  </si>
  <si>
    <t>3.15.5</t>
  </si>
  <si>
    <t>Расходы на уплату налогов и сборов (в т.ч. налог на имущество)</t>
  </si>
  <si>
    <t>3.15.6</t>
  </si>
  <si>
    <t>3.15.7</t>
  </si>
  <si>
    <t>3.15.8</t>
  </si>
  <si>
    <t>3.15.9</t>
  </si>
  <si>
    <t>Прочие расходы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</si>
  <si>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</si>
  <si>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</si>
  <si>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</si>
  <si>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</si>
  <si>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</si>
  <si>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</si>
  <si>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</si>
  <si>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</si>
  <si>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</si>
  <si>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</si>
  <si>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Указывается общее изменение стоимости основных фондов.</t>
  </si>
  <si>
    <t>6.1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</si>
  <si>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</si>
  <si>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</si>
  <si>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6.1.1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</si>
  <si>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</si>
  <si>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</si>
  <si>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6.1.2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</si>
  <si>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</si>
  <si>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</si>
  <si>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</si>
  <si>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</si>
  <si>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</si>
  <si>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</si>
  <si>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</si>
  <si>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</si>
  <si>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</si>
  <si>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</si>
  <si>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</si>
  <si>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8.0</t>
  </si>
  <si>
    <t>8.1</t>
  </si>
  <si>
    <t>Центральная отопительная котельная № 1</t>
  </si>
  <si>
    <t>8.2</t>
  </si>
  <si>
    <t>Центральная отопительная котельная № 2</t>
  </si>
  <si>
    <t>8.3</t>
  </si>
  <si>
    <t>Котельная № 3</t>
  </si>
  <si>
    <t>8.4</t>
  </si>
  <si>
    <t>Котельная № 7</t>
  </si>
  <si>
    <t>8.5</t>
  </si>
  <si>
    <t>Блочно-модульная котельная</t>
  </si>
  <si>
    <t>8.6</t>
  </si>
  <si>
    <t>Котельная Металлистов</t>
  </si>
  <si>
    <t>8.7</t>
  </si>
  <si>
    <t>Котельная МК-135</t>
  </si>
  <si>
    <t>8.8</t>
  </si>
  <si>
    <t>Котельная МО-44</t>
  </si>
  <si>
    <t>8.9</t>
  </si>
  <si>
    <t>Котельная СМП-582</t>
  </si>
  <si>
    <t>8.10</t>
  </si>
  <si>
    <t>Котельная УКМТ-1</t>
  </si>
  <si>
    <t>Добавить источник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</si>
  <si>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</si>
  <si>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9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</si>
  <si>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</si>
  <si>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</si>
  <si>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10</t>
  </si>
  <si>
    <t>Объем вырабатываемой тепловой энергии</t>
  </si>
  <si>
    <t>тыс. Гкал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</si>
  <si>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</si>
  <si>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10.1</t>
  </si>
  <si>
    <t>Объем приобретаемой тепловой энергии</t>
  </si>
  <si>
    <t>Информация указывается только едиными теплоснабжающими организациями.</t>
  </si>
  <si>
    <t>11</t>
  </si>
  <si>
    <t xml:space="preserve">Объем тепловой энергии, отпускаемой потребителям 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</si>
  <si>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</si>
  <si>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</si>
  <si>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</si>
  <si>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</si>
  <si>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</si>
  <si>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</si>
  <si>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</si>
  <si>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</si>
  <si>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</si>
  <si>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</si>
  <si>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</si>
  <si>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</si>
  <si>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</si>
  <si>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</si>
  <si>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</si>
  <si>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</si>
  <si>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</si>
  <si>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</si>
  <si>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</si>
  <si>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</si>
  <si>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</si>
  <si>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</si>
  <si>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</si>
  <si>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</si>
  <si>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16.0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</si>
  <si>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</si>
  <si>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</si>
  <si>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</si>
  <si>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</si>
  <si>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</si>
  <si>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</si>
  <si>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</si>
  <si>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</si>
  <si>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</si>
  <si>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</si>
  <si>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</si>
  <si>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</si>
  <si>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</si>
  <si>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</si>
  <si>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</si>
  <si>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</si>
  <si>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</si>
  <si>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</si>
  <si>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</si>
  <si>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18.0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</si>
  <si>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</si>
  <si>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</si>
  <si>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</si>
  <si>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</si>
  <si>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</si>
  <si>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</si>
  <si>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</si>
  <si>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</si>
  <si>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</si>
  <si>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</si>
  <si>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Указывается ссылка на документ, предварительно загруженный в хранилище файлов ФГИС ЕИАС.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</si>
  <si>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</si>
  <si>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</si>
  <si>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</si>
  <si>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</si>
  <si>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</si>
  <si>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</si>
  <si>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29.03.2022</t>
  </si>
  <si>
    <t>3.2.1.1</t>
  </si>
  <si>
    <t>3.2.1.2</t>
  </si>
  <si>
    <t>3.2.1.3</t>
  </si>
  <si>
    <t>3.2.1.4</t>
  </si>
  <si>
    <t>3.2.2.1</t>
  </si>
  <si>
    <t>3.2.2.2</t>
  </si>
  <si>
    <t>3.2.2.3</t>
  </si>
  <si>
    <t>3.2.2.4</t>
  </si>
  <si>
    <t>Автотранспортные услуги</t>
  </si>
  <si>
    <t>Аренда земли</t>
  </si>
  <si>
    <t>Расходы на водоотведение</t>
  </si>
  <si>
    <t>Подготовка документации для постановки на учет опасных производственных объектов в Федеральную службу по экологическому надзору</t>
  </si>
  <si>
    <t>Расходы на страхование опасных производственных объектов</t>
  </si>
  <si>
    <t>https://portal.eias.ru/Portal/DownloadPage.aspx?type=12&amp;guid=81cc6e19-fa8c-44d7-85e8-585e84588658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</si>
</sst>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_-* #,##0.00[$€-1]_-;\-* #,##0.00[$€-1]_-;_-* &quot;-&quot;??[$€-1]_-"/>
    <numFmt numFmtId="166" formatCode="&quot;$&quot;#,##0_);[Red]\(&quot;$&quot;#,##0\)"/>
    <numFmt numFmtId="167" formatCode="#,##0.0"/>
    <numFmt numFmtId="168" formatCode="#,##0.000"/>
    <numFmt numFmtId="169" formatCode="_(&quot;₽&quot;* #,##0_);_(&quot;₽&quot;* \(#,##0\);_(&quot;₽&quot;* &quot;-&quot;_);_(@_)"/>
    <numFmt numFmtId="170" formatCode="_(* #,##0_);_(* \(#,##0\);_(* &quot;-&quot;_);_(@_)"/>
    <numFmt numFmtId="171" formatCode="_(&quot;₽&quot;* #,##0.00_);_(&quot;₽&quot;* \(#,##0.00\);_(&quot;₽&quot;* &quot;-&quot;??_);_(@_)"/>
    <numFmt numFmtId="172" formatCode="_(* #,##0.00_);_(* \(#,##0.00\);_(* &quot;-&quot;??_);_(@_)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62"/>
      <name val="Calibri"/>
      <family val="2"/>
      <charset val="204"/>
    </font>
    <font>
      <sz val="9"/>
      <color theme="1"/>
      <name val="Tahoma"/>
      <family val="2"/>
      <charset val="204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2" fillId="0" borderId="0"/>
    <xf numFmtId="0" fontId="9" fillId="0" borderId="0"/>
    <xf numFmtId="0" fontId="12" fillId="0" borderId="5" applyBorder="0">
      <alignment horizontal="center" vertical="center" wrapText="1"/>
    </xf>
    <xf numFmtId="49" fontId="5" fillId="0" borderId="0" applyBorder="0">
      <alignment vertical="top"/>
    </xf>
    <xf numFmtId="49" fontId="19" fillId="6" borderId="0" applyBorder="0">
      <alignment vertical="top"/>
    </xf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3" fillId="0" borderId="0"/>
    <xf numFmtId="0" fontId="2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0" fillId="0" borderId="12" applyNumberFormat="0" applyAlignment="0">
      <protection locked="0"/>
    </xf>
    <xf numFmtId="166" fontId="26" fillId="0" borderId="0" applyFont="0" applyFill="0" applyBorder="0" applyAlignment="0" applyProtection="0"/>
    <xf numFmtId="167" fontId="5" fillId="3" borderId="0">
      <protection locked="0"/>
    </xf>
    <xf numFmtId="0" fontId="27" fillId="0" borderId="0" applyFill="0" applyBorder="0" applyProtection="0">
      <alignment vertical="center"/>
    </xf>
    <xf numFmtId="168" fontId="5" fillId="3" borderId="0">
      <protection locked="0"/>
    </xf>
    <xf numFmtId="164" fontId="5" fillId="3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" fillId="8" borderId="12" applyNumberFormat="0" applyAlignment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49" fontId="32" fillId="9" borderId="13" applyNumberFormat="0">
      <alignment horizontal="center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6" borderId="14" applyNumberFormat="0" applyFont="0" applyFill="0" applyAlignment="0" applyProtection="0">
      <alignment horizontal="center" vertical="center" wrapText="1"/>
    </xf>
    <xf numFmtId="0" fontId="36" fillId="0" borderId="0" applyBorder="0">
      <alignment horizontal="center" vertical="center" wrapText="1"/>
    </xf>
    <xf numFmtId="4" fontId="5" fillId="3" borderId="15" applyBorder="0">
      <alignment horizontal="right"/>
    </xf>
    <xf numFmtId="49" fontId="5" fillId="0" borderId="0" applyBorder="0">
      <alignment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38" fillId="10" borderId="0" applyNumberFormat="0" applyBorder="0" applyAlignment="0">
      <alignment horizontal="left" vertical="center"/>
    </xf>
    <xf numFmtId="0" fontId="9" fillId="0" borderId="0"/>
    <xf numFmtId="49" fontId="38" fillId="0" borderId="0" applyBorder="0">
      <alignment vertical="top"/>
    </xf>
    <xf numFmtId="49" fontId="5" fillId="0" borderId="0" applyBorder="0">
      <alignment vertical="top"/>
    </xf>
    <xf numFmtId="49" fontId="38" fillId="0" borderId="0" applyBorder="0">
      <alignment vertical="top"/>
    </xf>
    <xf numFmtId="49" fontId="5" fillId="10" borderId="0" applyBorder="0">
      <alignment vertical="top"/>
    </xf>
    <xf numFmtId="49" fontId="5" fillId="0" borderId="0" applyBorder="0">
      <alignment vertical="top"/>
    </xf>
    <xf numFmtId="49" fontId="38" fillId="0" borderId="0" applyBorder="0">
      <alignment vertical="top"/>
    </xf>
    <xf numFmtId="0" fontId="39" fillId="0" borderId="0"/>
    <xf numFmtId="49" fontId="38" fillId="0" borderId="0" applyBorder="0">
      <alignment vertical="top"/>
    </xf>
    <xf numFmtId="49" fontId="19" fillId="6" borderId="0" applyBorder="0">
      <alignment vertical="top"/>
    </xf>
    <xf numFmtId="49" fontId="19" fillId="6" borderId="0" applyBorder="0">
      <alignment vertical="top"/>
    </xf>
    <xf numFmtId="49" fontId="19" fillId="6" borderId="0" applyBorder="0">
      <alignment vertical="top"/>
    </xf>
    <xf numFmtId="0" fontId="40" fillId="0" borderId="0" applyNumberFormat="0" applyFill="0" applyBorder="0" applyAlignment="0" applyProtection="0"/>
    <xf numFmtId="49" fontId="19" fillId="0" borderId="0" applyBorder="0">
      <alignment vertical="top"/>
    </xf>
    <xf numFmtId="0" fontId="42" fillId="30" borderId="0" applyNumberFormat="0" applyBorder="0" applyAlignment="0" applyProtection="0"/>
    <xf numFmtId="9" fontId="19" fillId="0" borderId="0" applyFont="0" applyFill="0" applyBorder="0" applyAlignment="0" applyProtection="0"/>
    <xf numFmtId="0" fontId="42" fillId="31" borderId="0" applyNumberFormat="0" applyBorder="0" applyAlignment="0" applyProtection="0"/>
    <xf numFmtId="0" fontId="46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3" fillId="24" borderId="0" applyNumberFormat="0" applyBorder="0" applyAlignment="0" applyProtection="0"/>
    <xf numFmtId="0" fontId="49" fillId="14" borderId="20" applyNumberFormat="0" applyAlignment="0" applyProtection="0"/>
    <xf numFmtId="0" fontId="52" fillId="15" borderId="22" applyNumberFormat="0" applyAlignment="0" applyProtection="0"/>
    <xf numFmtId="0" fontId="40" fillId="0" borderId="0" applyNumberFormat="0" applyFill="0" applyBorder="0" applyAlignment="0" applyProtection="0"/>
    <xf numFmtId="0" fontId="41" fillId="41" borderId="12" applyNumberFormat="0" applyAlignment="0" applyProtection="0"/>
    <xf numFmtId="0" fontId="3" fillId="37" borderId="0" applyNumberFormat="0" applyBorder="0" applyAlignment="0" applyProtection="0"/>
    <xf numFmtId="0" fontId="42" fillId="38" borderId="0" applyNumberFormat="0" applyBorder="0" applyAlignment="0" applyProtection="0"/>
    <xf numFmtId="0" fontId="44" fillId="0" borderId="17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20" applyNumberFormat="0" applyAlignment="0" applyProtection="0"/>
    <xf numFmtId="0" fontId="50" fillId="14" borderId="19" applyNumberFormat="0" applyAlignment="0" applyProtection="0"/>
    <xf numFmtId="0" fontId="51" fillId="0" borderId="21" applyNumberFormat="0" applyFill="0" applyAlignment="0" applyProtection="0"/>
    <xf numFmtId="0" fontId="52" fillId="15" borderId="22" applyNumberFormat="0" applyAlignment="0" applyProtection="0"/>
    <xf numFmtId="0" fontId="7" fillId="0" borderId="0" applyNumberFormat="0" applyFill="0" applyBorder="0" applyAlignment="0" applyProtection="0"/>
    <xf numFmtId="0" fontId="19" fillId="16" borderId="2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3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3" fillId="40" borderId="0" applyNumberFormat="0" applyBorder="0" applyAlignment="0" applyProtection="0"/>
    <xf numFmtId="0" fontId="50" fillId="14" borderId="19" applyNumberFormat="0" applyAlignment="0" applyProtection="0"/>
    <xf numFmtId="0" fontId="51" fillId="0" borderId="21" applyNumberFormat="0" applyFill="0" applyAlignment="0" applyProtection="0"/>
    <xf numFmtId="172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0" borderId="18" applyNumberFormat="0" applyFill="0" applyAlignment="0" applyProtection="0"/>
    <xf numFmtId="0" fontId="42" fillId="39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3" fillId="36" borderId="0" applyNumberFormat="0" applyBorder="0" applyAlignment="0" applyProtection="0"/>
    <xf numFmtId="169" fontId="19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170" fontId="19" fillId="0" borderId="0" applyFont="0" applyFill="0" applyBorder="0" applyAlignment="0" applyProtection="0"/>
    <xf numFmtId="0" fontId="42" fillId="27" borderId="0" applyNumberFormat="0" applyBorder="0" applyAlignment="0" applyProtection="0"/>
    <xf numFmtId="0" fontId="42" fillId="26" borderId="0" applyNumberFormat="0" applyBorder="0" applyAlignment="0" applyProtection="0"/>
    <xf numFmtId="0" fontId="3" fillId="40" borderId="0" applyNumberFormat="0" applyBorder="0" applyAlignment="0" applyProtection="0"/>
    <xf numFmtId="0" fontId="43" fillId="0" borderId="16" applyNumberFormat="0" applyFill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16" borderId="23" applyNumberFormat="0" applyFont="0" applyAlignment="0" applyProtection="0"/>
    <xf numFmtId="0" fontId="42" fillId="19" borderId="0" applyNumberFormat="0" applyBorder="0" applyAlignment="0" applyProtection="0"/>
    <xf numFmtId="0" fontId="3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3" fillId="0" borderId="0" applyNumberFormat="0" applyFill="0" applyBorder="0" applyAlignment="0" applyProtection="0"/>
  </cellStyleXfs>
  <cellXfs count="150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1" applyFont="1" applyFill="1" applyBorder="1" applyAlignment="1" applyProtection="1">
      <alignment vertical="top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 indent="2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 indent="3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49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16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49" fontId="17" fillId="0" borderId="0" xfId="1" applyNumberFormat="1" applyFont="1" applyFill="1" applyBorder="1" applyAlignment="1" applyProtection="1">
      <alignment horizontal="center" vertical="top" wrapText="1"/>
    </xf>
    <xf numFmtId="0" fontId="17" fillId="0" borderId="0" xfId="1" applyFont="1" applyFill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49" fontId="12" fillId="0" borderId="0" xfId="5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vertical="top" wrapText="1"/>
    </xf>
    <xf numFmtId="0" fontId="14" fillId="0" borderId="8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49" fontId="20" fillId="3" borderId="1" xfId="7" applyNumberFormat="1" applyFill="1" applyBorder="1" applyAlignment="1" applyProtection="1">
      <alignment horizontal="left" vertical="center" wrapText="1"/>
      <protection locked="0"/>
    </xf>
    <xf numFmtId="49" fontId="14" fillId="0" borderId="11" xfId="1" applyNumberFormat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left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49" fontId="14" fillId="0" borderId="11" xfId="1" applyNumberFormat="1" applyFont="1" applyFill="1" applyBorder="1" applyAlignment="1" applyProtection="1">
      <alignment horizontal="left" vertical="center" wrapText="1"/>
    </xf>
    <xf numFmtId="0" fontId="21" fillId="0" borderId="0" xfId="1" applyFont="1" applyFill="1" applyAlignment="1" applyProtection="1">
      <alignment horizontal="right" vertical="top" wrapText="1"/>
    </xf>
    <xf numFmtId="0" fontId="5" fillId="0" borderId="0" xfId="1" applyFont="1" applyFill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top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15" fillId="0" borderId="9" xfId="1" applyNumberFormat="1" applyFont="1" applyFill="1" applyBorder="1" applyAlignment="1" applyProtection="1">
      <alignment horizontal="center" vertical="center" wrapText="1"/>
    </xf>
    <xf numFmtId="49" fontId="15" fillId="0" borderId="10" xfId="1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horizontal="lef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wrapText="1" inden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49" fontId="19" fillId="0" borderId="0" xfId="80">
      <alignment vertical="top"/>
    </xf>
    <xf numFmtId="0" fontId="5" fillId="0" borderId="8" xfId="1" applyFont="1" applyFill="1" applyBorder="1" applyAlignment="1" applyProtection="1">
      <alignment horizontal="left" vertical="center" wrapText="1" indent="1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 applyProtection="1">
      <alignment horizontal="left" vertical="center" wrapText="1" indent="1"/>
    </xf>
    <xf numFmtId="4" fontId="5" fillId="4" borderId="1" xfId="1" applyNumberFormat="1" applyFont="1" applyFill="1" applyBorder="1" applyAlignment="1" applyProtection="1">
      <alignment horizontal="right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vertical="center" wrapText="1"/>
    </xf>
    <xf numFmtId="49" fontId="18" fillId="5" borderId="7" xfId="4" applyFont="1" applyFill="1" applyBorder="1" applyAlignment="1" applyProtection="1">
      <alignment horizontal="left" vertical="center" indent="2"/>
    </xf>
    <xf numFmtId="49" fontId="18" fillId="5" borderId="7" xfId="4" applyFont="1" applyFill="1" applyBorder="1" applyAlignment="1" applyProtection="1">
      <alignment horizontal="left" vertical="center" inden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5" borderId="7" xfId="1" applyFont="1" applyFill="1" applyBorder="1" applyAlignment="1" applyProtection="1">
      <alignment vertical="center" wrapText="1"/>
    </xf>
    <xf numFmtId="0" fontId="5" fillId="0" borderId="4" xfId="3" applyFont="1" applyFill="1" applyBorder="1" applyAlignment="1" applyProtection="1">
      <alignment horizontal="left" vertical="top" wrapText="1"/>
    </xf>
    <xf numFmtId="0" fontId="3" fillId="5" borderId="2" xfId="1" applyFont="1" applyFill="1" applyBorder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righ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5" fillId="5" borderId="4" xfId="1" applyNumberFormat="1" applyFont="1" applyFill="1" applyBorder="1" applyAlignment="1" applyProtection="1">
      <alignment vertical="center" wrapText="1"/>
    </xf>
    <xf numFmtId="4" fontId="5" fillId="4" borderId="8" xfId="1" applyNumberFormat="1" applyFont="1" applyFill="1" applyBorder="1" applyAlignment="1" applyProtection="1">
      <alignment horizontal="right" vertical="center" wrapText="1"/>
    </xf>
    <xf numFmtId="49" fontId="13" fillId="0" borderId="6" xfId="3" applyNumberFormat="1" applyFont="1" applyFill="1" applyBorder="1" applyAlignment="1" applyProtection="1">
      <alignment horizontal="center"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49" fontId="5" fillId="7" borderId="1" xfId="6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 indent="2"/>
    </xf>
    <xf numFmtId="49" fontId="14" fillId="0" borderId="1" xfId="1" applyNumberFormat="1" applyFont="1" applyFill="1" applyBorder="1" applyAlignment="1" applyProtection="1">
      <alignment vertical="center" wrapText="1"/>
    </xf>
    <xf numFmtId="4" fontId="14" fillId="0" borderId="1" xfId="1" applyNumberFormat="1" applyFont="1" applyFill="1" applyBorder="1" applyAlignment="1" applyProtection="1">
      <alignment horizontal="right" vertical="center" wrapText="1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49" fontId="14" fillId="0" borderId="8" xfId="1" applyNumberFormat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2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49" fontId="14" fillId="0" borderId="1" xfId="6" applyNumberFormat="1" applyFont="1" applyFill="1" applyBorder="1" applyAlignment="1" applyProtection="1">
      <alignment horizontal="left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 applyProtection="1">
      <alignment horizontal="left" vertical="center" wrapText="1" indent="3"/>
    </xf>
    <xf numFmtId="0" fontId="14" fillId="0" borderId="8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16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49" fontId="20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right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18" fillId="5" borderId="7" xfId="4" applyFont="1" applyFill="1" applyBorder="1" applyAlignment="1" applyProtection="1">
      <alignment horizontal="left" vertical="center" inden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5" borderId="7" xfId="1" applyFont="1" applyFill="1" applyBorder="1" applyAlignment="1" applyProtection="1">
      <alignment vertical="center" wrapText="1"/>
    </xf>
    <xf numFmtId="0" fontId="3" fillId="5" borderId="2" xfId="1" applyFont="1" applyFill="1" applyBorder="1" applyAlignment="1" applyProtection="1">
      <alignment vertical="center" wrapText="1"/>
    </xf>
    <xf numFmtId="49" fontId="5" fillId="5" borderId="4" xfId="1" applyNumberFormat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1" xfId="1" applyNumberFormat="1" applyFont="1" applyFill="1" applyBorder="1" applyAlignment="1" applyProtection="1">
      <alignment vertical="center" wrapText="1"/>
    </xf>
    <xf numFmtId="49" fontId="14" fillId="0" borderId="8" xfId="1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left" vertical="center" wrapText="1" indent="1"/>
    </xf>
    <xf numFmtId="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20" fillId="3" borderId="1" xfId="7" applyNumberFormat="1" applyFill="1" applyBorder="1" applyAlignment="1" applyProtection="1">
      <alignment horizontal="left" vertical="center" wrapText="1"/>
      <protection locked="0"/>
    </xf>
  </cellXfs>
  <cellStyles count="172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20% - Акцент1 2" xfId="111" hidden="1"/>
    <cellStyle name="20% - Акцент1 2" xfId="146"/>
    <cellStyle name="20% - Акцент2 2" xfId="115" hidden="1"/>
    <cellStyle name="20% - Акцент2 2" xfId="149"/>
    <cellStyle name="20% - Акцент3 2" xfId="119" hidden="1"/>
    <cellStyle name="20% - Акцент3 2" xfId="161"/>
    <cellStyle name="20% - Акцент4 2" xfId="123" hidden="1"/>
    <cellStyle name="20% - Акцент4 2" xfId="81"/>
    <cellStyle name="20% - Акцент5 2" xfId="127" hidden="1"/>
    <cellStyle name="20% - Акцент5 2" xfId="153"/>
    <cellStyle name="20% - Акцент6 2" xfId="131" hidden="1"/>
    <cellStyle name="20% - Акцент6 2" xfId="93"/>
    <cellStyle name="40% - Акцент1 2" xfId="112" hidden="1"/>
    <cellStyle name="40% - Акцент1 2" xfId="167"/>
    <cellStyle name="40% - Акцент2 2" xfId="116" hidden="1"/>
    <cellStyle name="40% - Акцент2 2" xfId="86"/>
    <cellStyle name="40% - Акцент3 2" xfId="120" hidden="1"/>
    <cellStyle name="40% - Акцент3 2" xfId="160"/>
    <cellStyle name="40% - Акцент4 2" xfId="124" hidden="1"/>
    <cellStyle name="40% - Акцент4 2" xfId="83"/>
    <cellStyle name="40% - Акцент5 2" xfId="128" hidden="1"/>
    <cellStyle name="40% - Акцент5 2" xfId="154"/>
    <cellStyle name="40% - Акцент6 2" xfId="132" hidden="1"/>
    <cellStyle name="40% - Акцент6 2" xfId="142"/>
    <cellStyle name="60% - Акцент1 2" xfId="113" hidden="1"/>
    <cellStyle name="60% - Акцент1 2" xfId="147"/>
    <cellStyle name="60% - Акцент2 2" xfId="117" hidden="1"/>
    <cellStyle name="60% - Акцент2 2" xfId="87"/>
    <cellStyle name="60% - Акцент3 2" xfId="121" hidden="1"/>
    <cellStyle name="60% - Акцент3 2" xfId="158"/>
    <cellStyle name="60% - Акцент4 2" xfId="125" hidden="1"/>
    <cellStyle name="60% - Акцент4 2" xfId="151"/>
    <cellStyle name="60% - Акцент5 2" xfId="129" hidden="1"/>
    <cellStyle name="60% - Акцент5 2" xfId="155"/>
    <cellStyle name="60% - Акцент6 2" xfId="133" hidden="1"/>
    <cellStyle name="60% - Акцент6 2" xfId="162"/>
    <cellStyle name="Cells 2" xfId="23"/>
    <cellStyle name="Currency [0]" xfId="24"/>
    <cellStyle name="currency1" xfId="25"/>
    <cellStyle name="Currency2" xfId="26"/>
    <cellStyle name="currency3" xfId="27"/>
    <cellStyle name="currency4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Акцент1 2" xfId="110" hidden="1"/>
    <cellStyle name="Акцент1 2" xfId="168"/>
    <cellStyle name="Акцент2 2" xfId="114" hidden="1"/>
    <cellStyle name="Акцент2 2" xfId="148"/>
    <cellStyle name="Акцент3 2" xfId="118" hidden="1"/>
    <cellStyle name="Акцент3 2" xfId="150"/>
    <cellStyle name="Акцент4 2" xfId="122" hidden="1"/>
    <cellStyle name="Акцент4 2" xfId="157"/>
    <cellStyle name="Акцент5 2" xfId="126" hidden="1"/>
    <cellStyle name="Акцент5 2" xfId="152"/>
    <cellStyle name="Акцент6 2" xfId="130" hidden="1"/>
    <cellStyle name="Акцент6 2" xfId="92"/>
    <cellStyle name="Ввод  2" xfId="91"/>
    <cellStyle name="Вывод 2" xfId="102" hidden="1"/>
    <cellStyle name="Вывод 2" xfId="88"/>
    <cellStyle name="Вычисление 2" xfId="103" hidden="1"/>
    <cellStyle name="Вычисление 2" xfId="134"/>
    <cellStyle name="Гиперссылка" xfId="7" builtinId="8" customBuiltin="1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Гиперссылка 5" xfId="42"/>
    <cellStyle name="Границы" xfId="43"/>
    <cellStyle name="Денежный [0] 2" xfId="139" hidden="1"/>
    <cellStyle name="Денежный [0] 2" xfId="156"/>
    <cellStyle name="Денежный 2" xfId="138" hidden="1"/>
    <cellStyle name="Денежный 3" xfId="165"/>
    <cellStyle name="Заголовок" xfId="44"/>
    <cellStyle name="Заголовок 1 2" xfId="95" hidden="1"/>
    <cellStyle name="Заголовок 1 2" xfId="163"/>
    <cellStyle name="Заголовок 2 2" xfId="96" hidden="1"/>
    <cellStyle name="Заголовок 2 2" xfId="94"/>
    <cellStyle name="Заголовок 3 2" xfId="97" hidden="1"/>
    <cellStyle name="Заголовок 3 2" xfId="141"/>
    <cellStyle name="Заголовок 4 2" xfId="98" hidden="1"/>
    <cellStyle name="Заголовок 4 2" xfId="85"/>
    <cellStyle name="ЗаголовокСтолбца" xfId="3"/>
    <cellStyle name="Значение" xfId="45"/>
    <cellStyle name="Итог 2" xfId="109" hidden="1"/>
    <cellStyle name="Итог 2" xfId="170"/>
    <cellStyle name="Контрольная ячейка 2" xfId="105" hidden="1"/>
    <cellStyle name="Контрольная ячейка 2" xfId="89"/>
    <cellStyle name="Название" xfId="79" builtinId="15" hidden="1"/>
    <cellStyle name="Название" xfId="90" builtinId="15" hidden="1"/>
    <cellStyle name="Название" xfId="169" builtinId="15" hidden="1"/>
    <cellStyle name="Нейтральный 2" xfId="101" hidden="1"/>
    <cellStyle name="Нейтральный 2" xfId="144"/>
    <cellStyle name="Обычный" xfId="0" builtinId="0"/>
    <cellStyle name="Обычный 10" xfId="46"/>
    <cellStyle name="Обычный 11" xfId="80"/>
    <cellStyle name="Обычный 12" xfId="47"/>
    <cellStyle name="Обычный 12 2" xfId="48"/>
    <cellStyle name="Обычный 12 3" xfId="49"/>
    <cellStyle name="Обычный 12 4" xfId="50"/>
    <cellStyle name="Обычный 14" xfId="51"/>
    <cellStyle name="Обычный 14 2" xfId="52"/>
    <cellStyle name="Обычный 14 2 2" xfId="53"/>
    <cellStyle name="Обычный 14 3" xfId="54"/>
    <cellStyle name="Обычный 14 3 2" xfId="55"/>
    <cellStyle name="Обычный 14 4" xfId="56"/>
    <cellStyle name="Обычный 14 4 2" xfId="57"/>
    <cellStyle name="Обычный 14 5" xfId="58"/>
    <cellStyle name="Обычный 14 6" xfId="59"/>
    <cellStyle name="Обычный 14 7" xfId="60"/>
    <cellStyle name="Обычный 14 8" xfId="61"/>
    <cellStyle name="Обычный 14 9" xfId="62"/>
    <cellStyle name="Обычный 15" xfId="63"/>
    <cellStyle name="Обычный 2" xfId="64"/>
    <cellStyle name="Обычный 2 10 2" xfId="65"/>
    <cellStyle name="Обычный 2 2" xfId="66"/>
    <cellStyle name="Обычный 2 3" xfId="67"/>
    <cellStyle name="Обычный 2 4" xfId="68"/>
    <cellStyle name="Обычный 3" xfId="4"/>
    <cellStyle name="Обычный 3 2" xfId="69"/>
    <cellStyle name="Обычный 3 2 2" xfId="70"/>
    <cellStyle name="Обычный 3 3" xfId="71"/>
    <cellStyle name="Обычный 3 4" xfId="72"/>
    <cellStyle name="Обычный 4" xfId="5"/>
    <cellStyle name="Обычный 5" xfId="73"/>
    <cellStyle name="Обычный 5 2" xfId="74"/>
    <cellStyle name="Обычный 6" xfId="75"/>
    <cellStyle name="Обычный 7" xfId="76"/>
    <cellStyle name="Обычный 8" xfId="77"/>
    <cellStyle name="Обычный 9" xfId="78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  <cellStyle name="Плохой 2" xfId="100" hidden="1"/>
    <cellStyle name="Плохой 2" xfId="143"/>
    <cellStyle name="Пояснение 2" xfId="108" hidden="1"/>
    <cellStyle name="Пояснение 2" xfId="171"/>
    <cellStyle name="Примечание 2" xfId="107" hidden="1"/>
    <cellStyle name="Примечание 2" xfId="166"/>
    <cellStyle name="Процентный 2" xfId="140" hidden="1"/>
    <cellStyle name="Процентный 2" xfId="82"/>
    <cellStyle name="Связанная ячейка 2" xfId="104" hidden="1"/>
    <cellStyle name="Связанная ячейка 2" xfId="135"/>
    <cellStyle name="Текст предупреждения 2" xfId="106" hidden="1"/>
    <cellStyle name="Текст предупреждения 2" xfId="145"/>
    <cellStyle name="Финансовый [0] 2" xfId="137" hidden="1"/>
    <cellStyle name="Финансовый [0] 2" xfId="159"/>
    <cellStyle name="Финансовый 2" xfId="136" hidden="1"/>
    <cellStyle name="Финансовый 3" xfId="164"/>
    <cellStyle name="Хороший 2" xfId="99" hidden="1"/>
    <cellStyle name="Хороший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WARM(v1.0.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 refreshError="1"/>
      <sheetData sheetId="1" refreshError="1"/>
      <sheetData sheetId="2">
        <row r="3">
          <cell r="B3" t="str">
            <v>Версия 1.0.3</v>
          </cell>
        </row>
      </sheetData>
      <sheetData sheetId="3" refreshError="1"/>
      <sheetData sheetId="4">
        <row r="7">
          <cell r="F7" t="str">
            <v>Иркутская область</v>
          </cell>
        </row>
        <row r="14">
          <cell r="F14" t="str">
            <v>07.04.2021</v>
          </cell>
        </row>
        <row r="20">
          <cell r="F20">
            <v>2020</v>
          </cell>
        </row>
        <row r="26">
          <cell r="F26" t="str">
            <v>МУП "Тепловодоканал"</v>
          </cell>
        </row>
        <row r="36">
          <cell r="F36" t="str">
            <v>да</v>
          </cell>
        </row>
        <row r="37">
          <cell r="F37" t="str">
            <v>29.03.2021</v>
          </cell>
        </row>
      </sheetData>
      <sheetData sheetId="5" refreshError="1"/>
      <sheetData sheetId="6">
        <row r="24">
          <cell r="I24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">
          <cell r="B3" t="str">
            <v>Бодайбинский муниципальный район, Бодайбинское (25602101);</v>
          </cell>
        </row>
      </sheetData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316"/>
  <sheetViews>
    <sheetView showGridLines="0" tabSelected="1" topLeftCell="C20" zoomScaleNormal="100" workbookViewId="0">
      <selection activeCell="D24" sqref="D24:G24"/>
    </sheetView>
  </sheetViews>
  <sheetFormatPr defaultRowHeight="10.5" customHeight="1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>
      <c r="A1" s="1"/>
      <c r="C1" s="3"/>
      <c r="G1" s="2">
        <v>4</v>
      </c>
      <c r="K1" s="4"/>
      <c r="P1" s="4"/>
    </row>
    <row r="2" spans="1:29" s="2" customFormat="1" ht="22.5" hidden="1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16"/>
      <c r="D4" s="17"/>
      <c r="E4" s="7"/>
      <c r="F4" s="8" t="s">
        <v>2</v>
      </c>
      <c r="G4" s="18"/>
      <c r="H4" s="19" t="s">
        <v>3</v>
      </c>
      <c r="I4" s="11"/>
    </row>
    <row r="5" spans="1:29" ht="10.5" hidden="1" customHeight="1"/>
    <row r="6" spans="1:29" ht="22.5" hidden="1">
      <c r="A6" s="60"/>
      <c r="B6" s="4" t="s">
        <v>4</v>
      </c>
      <c r="C6" s="16"/>
      <c r="D6" s="20">
        <f>A6</f>
        <v>0</v>
      </c>
      <c r="E6" s="21"/>
      <c r="F6" s="8" t="s">
        <v>5</v>
      </c>
      <c r="G6" s="8" t="s">
        <v>5</v>
      </c>
      <c r="H6" s="19" t="s">
        <v>6</v>
      </c>
      <c r="I6" s="11"/>
    </row>
    <row r="7" spans="1:29" s="2" customFormat="1" ht="11.25" hidden="1">
      <c r="A7" s="60"/>
      <c r="C7" s="22"/>
      <c r="D7" s="23"/>
      <c r="E7" s="24" t="s">
        <v>7</v>
      </c>
      <c r="F7" s="25"/>
      <c r="G7" s="25">
        <f>G8*G9+G10</f>
        <v>0</v>
      </c>
      <c r="H7" s="26"/>
      <c r="I7" s="4"/>
      <c r="K7" s="4"/>
      <c r="P7" s="4"/>
    </row>
    <row r="8" spans="1:29" ht="22.5" hidden="1">
      <c r="A8" s="60"/>
      <c r="C8" s="16"/>
      <c r="D8" s="20" t="str">
        <f>A6&amp;".1"</f>
        <v>.1</v>
      </c>
      <c r="E8" s="27" t="s">
        <v>8</v>
      </c>
      <c r="F8" s="28"/>
      <c r="G8" s="9"/>
      <c r="H8" s="19" t="s">
        <v>9</v>
      </c>
      <c r="I8" s="11"/>
    </row>
    <row r="9" spans="1:29" ht="18.75" hidden="1">
      <c r="A9" s="60"/>
      <c r="C9" s="16"/>
      <c r="D9" s="20" t="str">
        <f>A6&amp;".2"</f>
        <v>.2</v>
      </c>
      <c r="E9" s="27" t="s">
        <v>10</v>
      </c>
      <c r="F9" s="8" t="s">
        <v>0</v>
      </c>
      <c r="G9" s="9"/>
      <c r="H9" s="19"/>
      <c r="I9" s="11"/>
    </row>
    <row r="10" spans="1:29" ht="18.75" hidden="1">
      <c r="A10" s="60"/>
      <c r="C10" s="16"/>
      <c r="D10" s="20" t="str">
        <f>A6&amp;".3"</f>
        <v>.3</v>
      </c>
      <c r="E10" s="27" t="s">
        <v>11</v>
      </c>
      <c r="F10" s="8" t="s">
        <v>0</v>
      </c>
      <c r="G10" s="9"/>
      <c r="H10" s="19"/>
      <c r="I10" s="11"/>
    </row>
    <row r="11" spans="1:29" ht="18.75" hidden="1">
      <c r="A11" s="60"/>
      <c r="C11" s="16"/>
      <c r="D11" s="20" t="str">
        <f>A6&amp;".4"</f>
        <v>.4</v>
      </c>
      <c r="E11" s="27" t="s">
        <v>12</v>
      </c>
      <c r="F11" s="8" t="s">
        <v>5</v>
      </c>
      <c r="G11" s="29"/>
      <c r="H11" s="19"/>
      <c r="I11" s="11"/>
    </row>
    <row r="12" spans="1:29" ht="10.5" hidden="1" customHeight="1"/>
    <row r="13" spans="1:29" ht="22.5" hidden="1">
      <c r="C13" s="16"/>
      <c r="D13" s="17"/>
      <c r="E13" s="7"/>
      <c r="F13" s="8" t="s">
        <v>13</v>
      </c>
      <c r="G13" s="18"/>
      <c r="H13" s="19" t="s">
        <v>14</v>
      </c>
      <c r="I13" s="11"/>
    </row>
    <row r="14" spans="1:29" ht="10.5" hidden="1" customHeight="1"/>
    <row r="15" spans="1:29" ht="22.5" hidden="1">
      <c r="C15" s="16"/>
      <c r="D15" s="17"/>
      <c r="E15" s="7"/>
      <c r="F15" s="8" t="s">
        <v>13</v>
      </c>
      <c r="G15" s="18"/>
      <c r="H15" s="19" t="s">
        <v>15</v>
      </c>
      <c r="I15" s="11"/>
    </row>
    <row r="16" spans="1:29" ht="10.5" hidden="1" customHeight="1"/>
    <row r="17" spans="1:24" ht="18.75" hidden="1">
      <c r="C17" s="16"/>
      <c r="D17" s="17"/>
      <c r="E17" s="7"/>
      <c r="F17" s="8" t="s">
        <v>16</v>
      </c>
      <c r="G17" s="9"/>
      <c r="H17" s="19" t="s">
        <v>17</v>
      </c>
      <c r="I17" s="11"/>
    </row>
    <row r="18" spans="1:24" ht="10.5" hidden="1" customHeight="1"/>
    <row r="19" spans="1:24" s="13" customFormat="1" ht="10.5" hidden="1" customHeight="1">
      <c r="A19" s="1"/>
      <c r="B19" s="2"/>
      <c r="C19" s="30"/>
      <c r="H19" s="13">
        <v>4</v>
      </c>
      <c r="I19" s="2"/>
      <c r="J19" s="2"/>
      <c r="K19" s="4"/>
      <c r="L19" s="2"/>
      <c r="M19" s="2"/>
      <c r="N19" s="2"/>
      <c r="O19" s="2"/>
      <c r="P19" s="4"/>
      <c r="Q19" s="2"/>
      <c r="R19" s="2"/>
      <c r="S19" s="12"/>
      <c r="T19" s="2"/>
      <c r="U19" s="2"/>
      <c r="V19" s="2"/>
      <c r="W19" s="2"/>
      <c r="X19" s="2"/>
    </row>
    <row r="20" spans="1:24" ht="3" customHeight="1"/>
    <row r="21" spans="1:24" ht="79.5" customHeight="1">
      <c r="D21" s="69" t="s">
        <v>18</v>
      </c>
      <c r="E21" s="70"/>
      <c r="F21" s="71"/>
      <c r="G21" s="81"/>
      <c r="H21" s="31"/>
    </row>
    <row r="22" spans="1:24" ht="10.5" hidden="1" customHeight="1">
      <c r="D22" s="74"/>
      <c r="E22" s="74"/>
      <c r="F22" s="74"/>
      <c r="G22" s="74"/>
    </row>
    <row r="23" spans="1:24" ht="3" customHeight="1">
      <c r="D23" s="74"/>
      <c r="E23" s="74"/>
      <c r="F23" s="74"/>
      <c r="G23" s="102">
        <v>22</v>
      </c>
    </row>
    <row r="24" spans="1:24" ht="18" customHeight="1">
      <c r="D24" s="72" t="s">
        <v>19</v>
      </c>
      <c r="E24" s="72"/>
      <c r="F24" s="72"/>
      <c r="G24" s="72"/>
      <c r="H24" s="72" t="s">
        <v>20</v>
      </c>
    </row>
    <row r="25" spans="1:24" ht="101.25">
      <c r="D25" s="72" t="s">
        <v>21</v>
      </c>
      <c r="E25" s="73" t="s">
        <v>22</v>
      </c>
      <c r="F25" s="73" t="s">
        <v>23</v>
      </c>
      <c r="G25" s="87" t="s">
        <v>24</v>
      </c>
      <c r="H25" s="72"/>
    </row>
    <row r="26" spans="1:24" ht="21" customHeight="1">
      <c r="D26" s="72"/>
      <c r="E26" s="73"/>
      <c r="F26" s="73"/>
      <c r="G26" s="91" t="s">
        <v>25</v>
      </c>
      <c r="H26" s="72"/>
    </row>
    <row r="27" spans="1:24" ht="11.25">
      <c r="D27" s="96" t="s">
        <v>26</v>
      </c>
      <c r="E27" s="96" t="s">
        <v>27</v>
      </c>
      <c r="F27" s="96" t="s">
        <v>28</v>
      </c>
      <c r="G27" s="97">
        <v>4</v>
      </c>
      <c r="H27" s="32"/>
    </row>
    <row r="28" spans="1:24" ht="33.75">
      <c r="C28" s="16"/>
      <c r="D28" s="80" t="s">
        <v>26</v>
      </c>
      <c r="E28" s="85" t="s">
        <v>29</v>
      </c>
      <c r="F28" s="84" t="s">
        <v>5</v>
      </c>
      <c r="G28" s="92" t="s">
        <v>237</v>
      </c>
      <c r="H28" s="19" t="s">
        <v>30</v>
      </c>
      <c r="I28" s="11"/>
    </row>
    <row r="29" spans="1:24" ht="22.5">
      <c r="C29" s="16"/>
      <c r="D29" s="80" t="s">
        <v>27</v>
      </c>
      <c r="E29" s="85" t="s">
        <v>31</v>
      </c>
      <c r="F29" s="84" t="s">
        <v>0</v>
      </c>
      <c r="G29" s="125">
        <v>298714.74300000002</v>
      </c>
      <c r="H29" s="19" t="s">
        <v>32</v>
      </c>
      <c r="I29" s="11"/>
    </row>
    <row r="30" spans="1:24" ht="22.5">
      <c r="C30" s="16"/>
      <c r="D30" s="80" t="s">
        <v>28</v>
      </c>
      <c r="E30" s="85" t="s">
        <v>33</v>
      </c>
      <c r="F30" s="84" t="s">
        <v>0</v>
      </c>
      <c r="G30" s="79">
        <v>631555.7470806737</v>
      </c>
      <c r="H30" s="19" t="s">
        <v>34</v>
      </c>
      <c r="I30" s="11"/>
    </row>
    <row r="31" spans="1:24" ht="22.5">
      <c r="C31" s="16"/>
      <c r="D31" s="80" t="s">
        <v>35</v>
      </c>
      <c r="E31" s="78" t="s">
        <v>36</v>
      </c>
      <c r="F31" s="84" t="s">
        <v>0</v>
      </c>
      <c r="G31" s="125">
        <v>5447.68</v>
      </c>
      <c r="H31" s="19"/>
      <c r="I31" s="11"/>
    </row>
    <row r="32" spans="1:24" ht="18.75">
      <c r="C32" s="16"/>
      <c r="D32" s="80" t="s">
        <v>37</v>
      </c>
      <c r="E32" s="78" t="s">
        <v>38</v>
      </c>
      <c r="F32" s="84" t="s">
        <v>0</v>
      </c>
      <c r="G32" s="79">
        <v>299649.29964919051</v>
      </c>
      <c r="H32" s="19" t="s">
        <v>39</v>
      </c>
      <c r="I32" s="11"/>
    </row>
    <row r="33" spans="1:29" s="38" customFormat="1" ht="5.25" hidden="1" customHeight="1">
      <c r="A33" s="59" t="s">
        <v>40</v>
      </c>
      <c r="B33" s="4"/>
      <c r="C33" s="34"/>
      <c r="D33" s="112"/>
      <c r="E33" s="111"/>
      <c r="F33" s="110"/>
      <c r="G33" s="109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36"/>
      <c r="T33" s="4"/>
      <c r="U33" s="4"/>
      <c r="V33" s="4"/>
      <c r="W33" s="4"/>
      <c r="X33" s="4"/>
      <c r="Y33" s="37"/>
      <c r="Z33" s="37"/>
      <c r="AA33" s="37"/>
      <c r="AB33" s="37"/>
      <c r="AC33" s="37"/>
    </row>
    <row r="34" spans="1:29" s="38" customFormat="1" ht="5.25" hidden="1" customHeight="1">
      <c r="A34" s="59"/>
      <c r="B34" s="4"/>
      <c r="C34" s="34"/>
      <c r="D34" s="107"/>
      <c r="E34" s="106"/>
      <c r="F34" s="110"/>
      <c r="G34" s="10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36"/>
      <c r="T34" s="4"/>
      <c r="U34" s="4"/>
      <c r="V34" s="4"/>
      <c r="W34" s="4"/>
      <c r="X34" s="4"/>
      <c r="Y34" s="37"/>
      <c r="Z34" s="37"/>
      <c r="AA34" s="37"/>
      <c r="AB34" s="37"/>
      <c r="AC34" s="37"/>
    </row>
    <row r="35" spans="1:29" s="38" customFormat="1" ht="5.25" hidden="1" customHeight="1">
      <c r="A35" s="59"/>
      <c r="B35" s="4"/>
      <c r="C35" s="34"/>
      <c r="D35" s="107"/>
      <c r="E35" s="106"/>
      <c r="F35" s="110"/>
      <c r="G35" s="10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36"/>
      <c r="T35" s="4"/>
      <c r="U35" s="4"/>
      <c r="V35" s="4"/>
      <c r="W35" s="4"/>
      <c r="X35" s="4"/>
      <c r="Y35" s="37"/>
      <c r="Z35" s="37"/>
      <c r="AA35" s="37"/>
      <c r="AB35" s="37"/>
      <c r="AC35" s="37"/>
    </row>
    <row r="36" spans="1:29" s="38" customFormat="1" ht="5.25" hidden="1" customHeight="1">
      <c r="A36" s="59"/>
      <c r="B36" s="4"/>
      <c r="C36" s="34"/>
      <c r="D36" s="107"/>
      <c r="E36" s="106"/>
      <c r="F36" s="110"/>
      <c r="G36" s="10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  <c r="U36" s="4"/>
      <c r="V36" s="4"/>
      <c r="W36" s="4"/>
      <c r="X36" s="4"/>
      <c r="Y36" s="37"/>
      <c r="Z36" s="37"/>
      <c r="AA36" s="37"/>
      <c r="AB36" s="37"/>
      <c r="AC36" s="37"/>
    </row>
    <row r="37" spans="1:29" s="38" customFormat="1" ht="5.25" hidden="1" customHeight="1">
      <c r="A37" s="59"/>
      <c r="B37" s="4"/>
      <c r="C37" s="34"/>
      <c r="D37" s="107"/>
      <c r="E37" s="106"/>
      <c r="F37" s="110"/>
      <c r="G37" s="109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  <c r="U37" s="4"/>
      <c r="V37" s="4"/>
      <c r="W37" s="4"/>
      <c r="X37" s="4"/>
      <c r="Y37" s="37"/>
      <c r="Z37" s="37"/>
      <c r="AA37" s="37"/>
      <c r="AB37" s="37"/>
      <c r="AC37" s="37"/>
    </row>
    <row r="38" spans="1:29" ht="22.5">
      <c r="A38" s="60" t="s">
        <v>41</v>
      </c>
      <c r="B38" s="4" t="s">
        <v>4</v>
      </c>
      <c r="C38" s="39" t="s">
        <v>42</v>
      </c>
      <c r="D38" s="80" t="s">
        <v>41</v>
      </c>
      <c r="E38" s="126" t="s">
        <v>43</v>
      </c>
      <c r="F38" s="84" t="s">
        <v>5</v>
      </c>
      <c r="G38" s="84" t="s">
        <v>5</v>
      </c>
      <c r="H38" s="19" t="s">
        <v>6</v>
      </c>
      <c r="I38" s="11"/>
    </row>
    <row r="39" spans="1:29" s="2" customFormat="1" ht="11.25" hidden="1" customHeight="1">
      <c r="A39" s="60"/>
      <c r="C39" s="22" t="s">
        <v>44</v>
      </c>
      <c r="D39" s="123"/>
      <c r="E39" s="122" t="s">
        <v>7</v>
      </c>
      <c r="F39" s="121"/>
      <c r="G39" s="121">
        <v>259420.90451616002</v>
      </c>
      <c r="H39" s="26"/>
      <c r="I39" s="4"/>
      <c r="K39" s="4"/>
      <c r="P39" s="4"/>
    </row>
    <row r="40" spans="1:29" ht="22.5">
      <c r="A40" s="60"/>
      <c r="C40" s="16" t="s">
        <v>44</v>
      </c>
      <c r="D40" s="113" t="s">
        <v>238</v>
      </c>
      <c r="E40" s="117" t="s">
        <v>8</v>
      </c>
      <c r="F40" s="130" t="s">
        <v>45</v>
      </c>
      <c r="G40" s="100">
        <v>41340.870000000003</v>
      </c>
      <c r="H40" s="19" t="s">
        <v>9</v>
      </c>
      <c r="I40" s="11"/>
    </row>
    <row r="41" spans="1:29" ht="18.75">
      <c r="A41" s="60"/>
      <c r="C41" s="16" t="s">
        <v>44</v>
      </c>
      <c r="D41" s="113" t="s">
        <v>239</v>
      </c>
      <c r="E41" s="117" t="s">
        <v>10</v>
      </c>
      <c r="F41" s="84" t="s">
        <v>0</v>
      </c>
      <c r="G41" s="100">
        <v>6.2751679999999999</v>
      </c>
      <c r="H41" s="19"/>
      <c r="I41" s="11"/>
    </row>
    <row r="42" spans="1:29" ht="18.75">
      <c r="A42" s="60"/>
      <c r="C42" s="16" t="s">
        <v>44</v>
      </c>
      <c r="D42" s="113" t="s">
        <v>240</v>
      </c>
      <c r="E42" s="117" t="s">
        <v>11</v>
      </c>
      <c r="F42" s="84" t="s">
        <v>0</v>
      </c>
      <c r="G42" s="100"/>
      <c r="H42" s="19"/>
      <c r="I42" s="11"/>
    </row>
    <row r="43" spans="1:29" ht="18.75">
      <c r="A43" s="60"/>
      <c r="C43" s="16" t="s">
        <v>44</v>
      </c>
      <c r="D43" s="113" t="s">
        <v>241</v>
      </c>
      <c r="E43" s="117" t="s">
        <v>12</v>
      </c>
      <c r="F43" s="84" t="s">
        <v>5</v>
      </c>
      <c r="G43" s="124" t="s">
        <v>46</v>
      </c>
      <c r="H43" s="19"/>
      <c r="I43" s="11"/>
    </row>
    <row r="44" spans="1:29" ht="22.5">
      <c r="A44" s="60" t="s">
        <v>47</v>
      </c>
      <c r="B44" s="4" t="s">
        <v>4</v>
      </c>
      <c r="C44" s="39" t="s">
        <v>42</v>
      </c>
      <c r="D44" s="80" t="s">
        <v>47</v>
      </c>
      <c r="E44" s="126" t="s">
        <v>48</v>
      </c>
      <c r="F44" s="84" t="s">
        <v>5</v>
      </c>
      <c r="G44" s="84" t="s">
        <v>5</v>
      </c>
      <c r="H44" s="19" t="s">
        <v>6</v>
      </c>
      <c r="I44" s="11"/>
    </row>
    <row r="45" spans="1:29" s="2" customFormat="1" ht="11.25" hidden="1" customHeight="1">
      <c r="A45" s="60"/>
      <c r="C45" s="22" t="s">
        <v>44</v>
      </c>
      <c r="D45" s="123"/>
      <c r="E45" s="122" t="s">
        <v>7</v>
      </c>
      <c r="F45" s="121"/>
      <c r="G45" s="121">
        <v>40228.395133030506</v>
      </c>
      <c r="H45" s="26"/>
      <c r="I45" s="4"/>
      <c r="K45" s="4"/>
      <c r="P45" s="4"/>
    </row>
    <row r="46" spans="1:29" ht="22.5">
      <c r="A46" s="60"/>
      <c r="C46" s="16" t="s">
        <v>44</v>
      </c>
      <c r="D46" s="113" t="s">
        <v>242</v>
      </c>
      <c r="E46" s="117" t="s">
        <v>8</v>
      </c>
      <c r="F46" s="130" t="s">
        <v>45</v>
      </c>
      <c r="G46" s="100">
        <v>1503.9970000000001</v>
      </c>
      <c r="H46" s="19" t="s">
        <v>9</v>
      </c>
      <c r="I46" s="11"/>
    </row>
    <row r="47" spans="1:29" ht="18.75">
      <c r="A47" s="60"/>
      <c r="C47" s="16" t="s">
        <v>44</v>
      </c>
      <c r="D47" s="113" t="s">
        <v>243</v>
      </c>
      <c r="E47" s="117" t="s">
        <v>10</v>
      </c>
      <c r="F47" s="84" t="s">
        <v>0</v>
      </c>
      <c r="G47" s="100">
        <v>26.747656500000002</v>
      </c>
      <c r="H47" s="19"/>
      <c r="I47" s="11"/>
    </row>
    <row r="48" spans="1:29" ht="18.75">
      <c r="A48" s="60"/>
      <c r="C48" s="16" t="s">
        <v>44</v>
      </c>
      <c r="D48" s="113" t="s">
        <v>244</v>
      </c>
      <c r="E48" s="117" t="s">
        <v>11</v>
      </c>
      <c r="F48" s="84" t="s">
        <v>0</v>
      </c>
      <c r="G48" s="100"/>
      <c r="H48" s="19"/>
      <c r="I48" s="11"/>
    </row>
    <row r="49" spans="1:29" ht="18.75">
      <c r="A49" s="60"/>
      <c r="C49" s="16" t="s">
        <v>44</v>
      </c>
      <c r="D49" s="113" t="s">
        <v>245</v>
      </c>
      <c r="E49" s="117" t="s">
        <v>12</v>
      </c>
      <c r="F49" s="84" t="s">
        <v>5</v>
      </c>
      <c r="G49" s="124" t="s">
        <v>46</v>
      </c>
      <c r="H49" s="19"/>
      <c r="I49" s="11"/>
    </row>
    <row r="50" spans="1:29" s="2" customFormat="1" ht="18" customHeight="1">
      <c r="A50" s="1"/>
      <c r="C50" s="40"/>
      <c r="D50" s="94"/>
      <c r="E50" s="82" t="s">
        <v>49</v>
      </c>
      <c r="F50" s="86"/>
      <c r="G50" s="88"/>
      <c r="H50" s="41"/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22.5">
      <c r="A51" s="1"/>
      <c r="C51" s="42"/>
      <c r="D51" s="80" t="s">
        <v>50</v>
      </c>
      <c r="E51" s="78" t="s">
        <v>51</v>
      </c>
      <c r="F51" s="84" t="s">
        <v>0</v>
      </c>
      <c r="G51" s="125">
        <v>28878.174431483221</v>
      </c>
      <c r="H51" s="19"/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18.75">
      <c r="A52" s="1"/>
      <c r="C52" s="43"/>
      <c r="D52" s="80" t="s">
        <v>52</v>
      </c>
      <c r="E52" s="77" t="s">
        <v>53</v>
      </c>
      <c r="F52" s="84" t="s">
        <v>54</v>
      </c>
      <c r="G52" s="125">
        <v>3.064527</v>
      </c>
      <c r="H52" s="19"/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18.75">
      <c r="A53" s="1"/>
      <c r="C53" s="16"/>
      <c r="D53" s="80" t="s">
        <v>55</v>
      </c>
      <c r="E53" s="77" t="s">
        <v>56</v>
      </c>
      <c r="F53" s="84" t="s">
        <v>57</v>
      </c>
      <c r="G53" s="76">
        <v>9423.3708600000009</v>
      </c>
      <c r="H53" s="19"/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22.5">
      <c r="A54" s="1"/>
      <c r="C54" s="16"/>
      <c r="D54" s="80" t="s">
        <v>58</v>
      </c>
      <c r="E54" s="78" t="s">
        <v>59</v>
      </c>
      <c r="F54" s="84" t="s">
        <v>0</v>
      </c>
      <c r="G54" s="125">
        <v>12136.46</v>
      </c>
      <c r="H54" s="19"/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22.5">
      <c r="A55" s="1"/>
      <c r="C55" s="16"/>
      <c r="D55" s="80" t="s">
        <v>60</v>
      </c>
      <c r="E55" s="78" t="s">
        <v>61</v>
      </c>
      <c r="F55" s="84" t="s">
        <v>0</v>
      </c>
      <c r="G55" s="125">
        <v>0</v>
      </c>
      <c r="H55" s="19"/>
      <c r="I55" s="11"/>
      <c r="K55" s="44"/>
      <c r="L55" s="3"/>
      <c r="M55" s="3"/>
      <c r="P55" s="4"/>
      <c r="S55" s="12"/>
      <c r="Y55" s="13"/>
      <c r="Z55" s="13"/>
      <c r="AA55" s="13"/>
      <c r="AB55" s="13"/>
      <c r="AC55" s="13"/>
    </row>
    <row r="56" spans="1:29" s="2" customFormat="1" ht="22.5">
      <c r="A56" s="1"/>
      <c r="C56" s="43"/>
      <c r="D56" s="80" t="s">
        <v>62</v>
      </c>
      <c r="E56" s="78" t="s">
        <v>63</v>
      </c>
      <c r="F56" s="84" t="s">
        <v>0</v>
      </c>
      <c r="G56" s="125">
        <v>89167.149000000005</v>
      </c>
      <c r="H56" s="19"/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22.5">
      <c r="A57" s="1"/>
      <c r="C57" s="16"/>
      <c r="D57" s="80" t="s">
        <v>64</v>
      </c>
      <c r="E57" s="78" t="s">
        <v>65</v>
      </c>
      <c r="F57" s="84" t="s">
        <v>0</v>
      </c>
      <c r="G57" s="125">
        <v>27452.513999999999</v>
      </c>
      <c r="H57" s="19"/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22.5">
      <c r="A58" s="1"/>
      <c r="C58" s="43"/>
      <c r="D58" s="80" t="s">
        <v>66</v>
      </c>
      <c r="E58" s="78" t="s">
        <v>67</v>
      </c>
      <c r="F58" s="84" t="s">
        <v>0</v>
      </c>
      <c r="G58" s="125">
        <v>22948.12</v>
      </c>
      <c r="H58" s="19"/>
      <c r="I58" s="11"/>
      <c r="K58" s="4"/>
      <c r="P58" s="4"/>
      <c r="S58" s="12"/>
      <c r="Y58" s="13"/>
      <c r="Z58" s="13"/>
      <c r="AA58" s="13"/>
      <c r="AB58" s="13"/>
      <c r="AC58" s="13"/>
    </row>
    <row r="59" spans="1:29" s="2" customFormat="1" ht="22.5">
      <c r="A59" s="1"/>
      <c r="C59" s="16"/>
      <c r="D59" s="80" t="s">
        <v>68</v>
      </c>
      <c r="E59" s="78" t="s">
        <v>69</v>
      </c>
      <c r="F59" s="84" t="s">
        <v>0</v>
      </c>
      <c r="G59" s="125">
        <v>6421.86</v>
      </c>
      <c r="H59" s="19"/>
      <c r="I59" s="11"/>
      <c r="K59" s="4"/>
      <c r="P59" s="4"/>
      <c r="S59" s="12"/>
      <c r="Y59" s="13"/>
      <c r="Z59" s="13"/>
      <c r="AA59" s="13"/>
      <c r="AB59" s="13"/>
      <c r="AC59" s="13"/>
    </row>
    <row r="60" spans="1:29" s="2" customFormat="1" ht="22.5">
      <c r="A60" s="1"/>
      <c r="C60" s="16"/>
      <c r="D60" s="80" t="s">
        <v>70</v>
      </c>
      <c r="E60" s="78" t="s">
        <v>71</v>
      </c>
      <c r="F60" s="84" t="s">
        <v>0</v>
      </c>
      <c r="G60" s="125">
        <v>33729.383000000002</v>
      </c>
      <c r="H60" s="19"/>
      <c r="I60" s="11"/>
      <c r="K60" s="44"/>
      <c r="L60" s="3"/>
      <c r="M60" s="3"/>
      <c r="P60" s="4"/>
      <c r="S60" s="12"/>
      <c r="Y60" s="13"/>
      <c r="Z60" s="13"/>
      <c r="AA60" s="13"/>
      <c r="AB60" s="13"/>
      <c r="AC60" s="13"/>
    </row>
    <row r="61" spans="1:29" s="2" customFormat="1" ht="22.5">
      <c r="A61" s="1"/>
      <c r="C61" s="16"/>
      <c r="D61" s="80" t="s">
        <v>72</v>
      </c>
      <c r="E61" s="78" t="s">
        <v>73</v>
      </c>
      <c r="F61" s="84" t="s">
        <v>0</v>
      </c>
      <c r="G61" s="125">
        <v>0</v>
      </c>
      <c r="H61" s="19"/>
      <c r="I61" s="11"/>
      <c r="K61" s="44"/>
      <c r="L61" s="3"/>
      <c r="M61" s="3"/>
      <c r="P61" s="4"/>
      <c r="S61" s="12"/>
      <c r="Y61" s="13"/>
      <c r="Z61" s="13"/>
      <c r="AA61" s="13"/>
      <c r="AB61" s="13"/>
      <c r="AC61" s="13"/>
    </row>
    <row r="62" spans="1:29" s="2" customFormat="1" ht="18.75">
      <c r="A62" s="1"/>
      <c r="C62" s="16"/>
      <c r="D62" s="80" t="s">
        <v>74</v>
      </c>
      <c r="E62" s="78" t="s">
        <v>75</v>
      </c>
      <c r="F62" s="84" t="s">
        <v>0</v>
      </c>
      <c r="G62" s="125">
        <v>23032.82</v>
      </c>
      <c r="H62" s="19" t="s">
        <v>76</v>
      </c>
      <c r="I62" s="11"/>
      <c r="K62" s="4"/>
      <c r="P62" s="4"/>
      <c r="S62" s="12"/>
      <c r="Y62" s="13"/>
      <c r="Z62" s="13"/>
      <c r="AA62" s="13"/>
      <c r="AB62" s="13"/>
      <c r="AC62" s="13"/>
    </row>
    <row r="63" spans="1:29" s="2" customFormat="1" ht="18.75">
      <c r="A63" s="1"/>
      <c r="C63" s="16"/>
      <c r="D63" s="80" t="s">
        <v>77</v>
      </c>
      <c r="E63" s="77" t="s">
        <v>78</v>
      </c>
      <c r="F63" s="84" t="s">
        <v>0</v>
      </c>
      <c r="G63" s="125">
        <v>2350.7800000000002</v>
      </c>
      <c r="H63" s="19" t="s">
        <v>79</v>
      </c>
      <c r="I63" s="11"/>
      <c r="K63" s="4"/>
      <c r="P63" s="4"/>
      <c r="S63" s="12"/>
      <c r="Y63" s="13"/>
      <c r="Z63" s="13"/>
      <c r="AA63" s="13"/>
      <c r="AB63" s="13"/>
      <c r="AC63" s="13"/>
    </row>
    <row r="64" spans="1:29" s="2" customFormat="1" ht="18.75">
      <c r="A64" s="1"/>
      <c r="C64" s="16"/>
      <c r="D64" s="80" t="s">
        <v>80</v>
      </c>
      <c r="E64" s="77" t="s">
        <v>81</v>
      </c>
      <c r="F64" s="84" t="s">
        <v>0</v>
      </c>
      <c r="G64" s="125">
        <v>0</v>
      </c>
      <c r="H64" s="19" t="s">
        <v>82</v>
      </c>
      <c r="I64" s="11"/>
      <c r="K64" s="4"/>
      <c r="P64" s="4"/>
      <c r="S64" s="12"/>
      <c r="Y64" s="13"/>
      <c r="Z64" s="13"/>
      <c r="AA64" s="13"/>
      <c r="AB64" s="13"/>
      <c r="AC64" s="13"/>
    </row>
    <row r="65" spans="1:29" s="2" customFormat="1" ht="18.75">
      <c r="A65" s="1"/>
      <c r="C65" s="16"/>
      <c r="D65" s="80" t="s">
        <v>83</v>
      </c>
      <c r="E65" s="78" t="s">
        <v>84</v>
      </c>
      <c r="F65" s="84" t="s">
        <v>0</v>
      </c>
      <c r="G65" s="125">
        <v>12940.880000000001</v>
      </c>
      <c r="H65" s="19" t="s">
        <v>85</v>
      </c>
      <c r="I65" s="11"/>
      <c r="K65" s="4"/>
      <c r="P65" s="4"/>
      <c r="S65" s="12"/>
      <c r="Y65" s="13"/>
      <c r="Z65" s="13"/>
      <c r="AA65" s="13"/>
      <c r="AB65" s="13"/>
      <c r="AC65" s="13"/>
    </row>
    <row r="66" spans="1:29" s="2" customFormat="1" ht="18.75">
      <c r="A66" s="1"/>
      <c r="C66" s="16"/>
      <c r="D66" s="80" t="s">
        <v>86</v>
      </c>
      <c r="E66" s="77" t="s">
        <v>78</v>
      </c>
      <c r="F66" s="84" t="s">
        <v>0</v>
      </c>
      <c r="G66" s="125">
        <v>499.76</v>
      </c>
      <c r="H66" s="19" t="s">
        <v>87</v>
      </c>
      <c r="I66" s="11"/>
      <c r="K66" s="4"/>
      <c r="P66" s="4"/>
      <c r="S66" s="12"/>
      <c r="Y66" s="13"/>
      <c r="Z66" s="13"/>
      <c r="AA66" s="13"/>
      <c r="AB66" s="13"/>
      <c r="AC66" s="13"/>
    </row>
    <row r="67" spans="1:29" s="2" customFormat="1" ht="18.75">
      <c r="A67" s="1"/>
      <c r="C67" s="16"/>
      <c r="D67" s="80" t="s">
        <v>88</v>
      </c>
      <c r="E67" s="77" t="s">
        <v>81</v>
      </c>
      <c r="F67" s="84" t="s">
        <v>0</v>
      </c>
      <c r="G67" s="125">
        <v>0</v>
      </c>
      <c r="H67" s="19" t="s">
        <v>89</v>
      </c>
      <c r="I67" s="11"/>
      <c r="K67" s="4"/>
      <c r="P67" s="4"/>
      <c r="S67" s="12"/>
      <c r="Y67" s="13"/>
      <c r="Z67" s="13"/>
      <c r="AA67" s="13"/>
      <c r="AB67" s="13"/>
      <c r="AC67" s="13"/>
    </row>
    <row r="68" spans="1:29" s="2" customFormat="1" ht="22.5">
      <c r="A68" s="1"/>
      <c r="C68" s="16"/>
      <c r="D68" s="61" t="s">
        <v>90</v>
      </c>
      <c r="E68" s="78" t="s">
        <v>91</v>
      </c>
      <c r="F68" s="63" t="s">
        <v>0</v>
      </c>
      <c r="G68" s="125">
        <v>38316.46</v>
      </c>
      <c r="H68" s="19"/>
      <c r="I68" s="11"/>
      <c r="K68" s="4"/>
      <c r="P68" s="4"/>
      <c r="S68" s="12"/>
      <c r="Y68" s="13"/>
      <c r="Z68" s="13"/>
      <c r="AA68" s="13"/>
      <c r="AB68" s="13"/>
      <c r="AC68" s="13"/>
    </row>
    <row r="69" spans="1:29" s="2" customFormat="1" ht="45">
      <c r="A69" s="1"/>
      <c r="C69" s="16"/>
      <c r="D69" s="62"/>
      <c r="E69" s="77" t="s">
        <v>92</v>
      </c>
      <c r="F69" s="64"/>
      <c r="G69" s="98" t="s">
        <v>93</v>
      </c>
      <c r="H69" s="19"/>
      <c r="I69" s="11"/>
      <c r="K69" s="4" t="e">
        <f ca="1">nerr(MATCH("есть",List01_flag_index_1,0))</f>
        <v>#NAME?</v>
      </c>
      <c r="P69" s="4"/>
      <c r="S69" s="12"/>
      <c r="Y69" s="13"/>
      <c r="Z69" s="13"/>
      <c r="AA69" s="13"/>
      <c r="AB69" s="13"/>
      <c r="AC69" s="13"/>
    </row>
    <row r="70" spans="1:29" s="4" customFormat="1" ht="5.25" hidden="1" customHeight="1">
      <c r="A70" s="45"/>
      <c r="C70" s="34"/>
      <c r="D70" s="65"/>
      <c r="E70" s="116"/>
      <c r="F70" s="67"/>
      <c r="G70" s="105"/>
      <c r="H70" s="35"/>
      <c r="S70" s="36"/>
      <c r="Y70" s="37"/>
      <c r="Z70" s="37"/>
      <c r="AA70" s="37"/>
      <c r="AB70" s="37"/>
      <c r="AC70" s="37"/>
    </row>
    <row r="71" spans="1:29" s="4" customFormat="1" ht="5.25" hidden="1" customHeight="1">
      <c r="A71" s="45"/>
      <c r="C71" s="34"/>
      <c r="D71" s="66"/>
      <c r="E71" s="103"/>
      <c r="F71" s="68"/>
      <c r="G71" s="114" t="s">
        <v>93</v>
      </c>
      <c r="H71" s="35"/>
      <c r="K71" s="4" t="e">
        <f ca="1">nerr(MATCH("есть",List01_flag_index_2,0))</f>
        <v>#NAME?</v>
      </c>
      <c r="S71" s="36"/>
      <c r="Y71" s="37"/>
      <c r="Z71" s="37"/>
      <c r="AA71" s="37"/>
      <c r="AB71" s="37"/>
      <c r="AC71" s="37"/>
    </row>
    <row r="72" spans="1:29" s="2" customFormat="1" ht="22.5">
      <c r="A72" s="1"/>
      <c r="C72" s="16"/>
      <c r="D72" s="93" t="s">
        <v>94</v>
      </c>
      <c r="E72" s="75" t="s">
        <v>95</v>
      </c>
      <c r="F72" s="90" t="s">
        <v>0</v>
      </c>
      <c r="G72" s="95">
        <v>31434.947</v>
      </c>
      <c r="H72" s="19" t="s">
        <v>96</v>
      </c>
      <c r="I72" s="11"/>
      <c r="K72" s="4"/>
      <c r="P72" s="4"/>
      <c r="S72" s="12"/>
      <c r="Y72" s="13"/>
      <c r="Z72" s="13"/>
      <c r="AA72" s="13"/>
      <c r="AB72" s="13"/>
      <c r="AC72" s="13"/>
    </row>
    <row r="73" spans="1:29" s="2" customFormat="1" ht="18.75" hidden="1" customHeight="1">
      <c r="A73" s="1"/>
      <c r="C73" s="16"/>
      <c r="D73" s="89" t="s">
        <v>97</v>
      </c>
      <c r="E73" s="77"/>
      <c r="F73" s="84"/>
      <c r="G73" s="101"/>
      <c r="H73" s="46"/>
      <c r="I73" s="11"/>
      <c r="K73" s="4"/>
      <c r="P73" s="4"/>
      <c r="S73" s="12"/>
      <c r="Y73" s="13"/>
      <c r="Z73" s="13"/>
      <c r="AA73" s="13"/>
      <c r="AB73" s="13"/>
      <c r="AC73" s="13"/>
    </row>
    <row r="74" spans="1:29" s="2" customFormat="1" ht="22.5">
      <c r="A74" s="1"/>
      <c r="C74" s="39" t="s">
        <v>42</v>
      </c>
      <c r="D74" s="89" t="s">
        <v>98</v>
      </c>
      <c r="E74" s="132" t="s">
        <v>246</v>
      </c>
      <c r="F74" s="84" t="s">
        <v>0</v>
      </c>
      <c r="G74" s="100">
        <v>11342.787</v>
      </c>
      <c r="H74" s="10" t="s">
        <v>1</v>
      </c>
      <c r="I74" s="11"/>
      <c r="K74" s="4"/>
      <c r="P74" s="4"/>
      <c r="S74" s="12"/>
      <c r="Y74" s="13"/>
      <c r="Z74" s="13"/>
      <c r="AA74" s="13"/>
      <c r="AB74" s="13"/>
      <c r="AC74" s="13"/>
    </row>
    <row r="75" spans="1:29" s="2" customFormat="1" ht="22.5">
      <c r="A75" s="1"/>
      <c r="C75" s="39" t="s">
        <v>42</v>
      </c>
      <c r="D75" s="89" t="s">
        <v>99</v>
      </c>
      <c r="E75" s="132" t="s">
        <v>247</v>
      </c>
      <c r="F75" s="84" t="s">
        <v>0</v>
      </c>
      <c r="G75" s="100">
        <v>335.77</v>
      </c>
      <c r="H75" s="10" t="s">
        <v>1</v>
      </c>
      <c r="I75" s="11"/>
      <c r="K75" s="4"/>
      <c r="P75" s="4"/>
      <c r="S75" s="12"/>
      <c r="Y75" s="13"/>
      <c r="Z75" s="13"/>
      <c r="AA75" s="13"/>
      <c r="AB75" s="13"/>
      <c r="AC75" s="13"/>
    </row>
    <row r="76" spans="1:29" s="2" customFormat="1" ht="22.5">
      <c r="A76" s="1"/>
      <c r="C76" s="39" t="s">
        <v>42</v>
      </c>
      <c r="D76" s="89" t="s">
        <v>100</v>
      </c>
      <c r="E76" s="132" t="s">
        <v>248</v>
      </c>
      <c r="F76" s="84" t="s">
        <v>0</v>
      </c>
      <c r="G76" s="100">
        <v>6940.32</v>
      </c>
      <c r="H76" s="10" t="s">
        <v>1</v>
      </c>
      <c r="I76" s="11"/>
      <c r="K76" s="4"/>
      <c r="P76" s="4"/>
      <c r="S76" s="12"/>
      <c r="Y76" s="13"/>
      <c r="Z76" s="13"/>
      <c r="AA76" s="13"/>
      <c r="AB76" s="13"/>
      <c r="AC76" s="13"/>
    </row>
    <row r="77" spans="1:29" s="2" customFormat="1" ht="22.5">
      <c r="A77" s="1"/>
      <c r="C77" s="39" t="s">
        <v>42</v>
      </c>
      <c r="D77" s="89" t="s">
        <v>102</v>
      </c>
      <c r="E77" s="132" t="s">
        <v>105</v>
      </c>
      <c r="F77" s="84" t="s">
        <v>0</v>
      </c>
      <c r="G77" s="100">
        <v>6536.73</v>
      </c>
      <c r="H77" s="10" t="s">
        <v>1</v>
      </c>
      <c r="I77" s="11"/>
      <c r="K77" s="4"/>
      <c r="P77" s="4"/>
      <c r="S77" s="12"/>
      <c r="Y77" s="13"/>
      <c r="Z77" s="13"/>
      <c r="AA77" s="13"/>
      <c r="AB77" s="13"/>
      <c r="AC77" s="13"/>
    </row>
    <row r="78" spans="1:29" s="2" customFormat="1" ht="22.5">
      <c r="A78" s="1"/>
      <c r="C78" s="39" t="s">
        <v>42</v>
      </c>
      <c r="D78" s="89" t="s">
        <v>104</v>
      </c>
      <c r="E78" s="132" t="s">
        <v>101</v>
      </c>
      <c r="F78" s="84" t="s">
        <v>0</v>
      </c>
      <c r="G78" s="100">
        <v>1323.65</v>
      </c>
      <c r="H78" s="10" t="s">
        <v>1</v>
      </c>
      <c r="I78" s="11"/>
      <c r="K78" s="4"/>
      <c r="P78" s="4"/>
      <c r="S78" s="12"/>
      <c r="Y78" s="13"/>
      <c r="Z78" s="13"/>
      <c r="AA78" s="13"/>
      <c r="AB78" s="13"/>
      <c r="AC78" s="13"/>
    </row>
    <row r="79" spans="1:29" s="2" customFormat="1" ht="22.5">
      <c r="A79" s="1"/>
      <c r="C79" s="39" t="s">
        <v>42</v>
      </c>
      <c r="D79" s="89" t="s">
        <v>106</v>
      </c>
      <c r="E79" s="132" t="s">
        <v>103</v>
      </c>
      <c r="F79" s="84" t="s">
        <v>0</v>
      </c>
      <c r="G79" s="100">
        <v>3911.14</v>
      </c>
      <c r="H79" s="10" t="s">
        <v>1</v>
      </c>
      <c r="I79" s="11"/>
      <c r="K79" s="4"/>
      <c r="P79" s="4"/>
      <c r="S79" s="12"/>
      <c r="Y79" s="13"/>
      <c r="Z79" s="13"/>
      <c r="AA79" s="13"/>
      <c r="AB79" s="13"/>
      <c r="AC79" s="13"/>
    </row>
    <row r="80" spans="1:29" s="2" customFormat="1" ht="33.75">
      <c r="A80" s="1"/>
      <c r="C80" s="39" t="s">
        <v>42</v>
      </c>
      <c r="D80" s="89" t="s">
        <v>107</v>
      </c>
      <c r="E80" s="132" t="s">
        <v>249</v>
      </c>
      <c r="F80" s="84" t="s">
        <v>0</v>
      </c>
      <c r="G80" s="100">
        <v>550</v>
      </c>
      <c r="H80" s="10" t="s">
        <v>1</v>
      </c>
      <c r="I80" s="11"/>
      <c r="K80" s="4"/>
      <c r="P80" s="4"/>
      <c r="S80" s="12"/>
      <c r="Y80" s="13"/>
      <c r="Z80" s="13"/>
      <c r="AA80" s="13"/>
      <c r="AB80" s="13"/>
      <c r="AC80" s="13"/>
    </row>
    <row r="81" spans="1:29" s="2" customFormat="1" ht="22.5">
      <c r="A81" s="1"/>
      <c r="C81" s="39" t="s">
        <v>42</v>
      </c>
      <c r="D81" s="89" t="s">
        <v>108</v>
      </c>
      <c r="E81" s="132" t="s">
        <v>250</v>
      </c>
      <c r="F81" s="84" t="s">
        <v>0</v>
      </c>
      <c r="G81" s="100">
        <v>79.260000000000005</v>
      </c>
      <c r="H81" s="10" t="s">
        <v>1</v>
      </c>
      <c r="I81" s="11"/>
      <c r="K81" s="4"/>
      <c r="P81" s="4"/>
      <c r="S81" s="12"/>
      <c r="Y81" s="13"/>
      <c r="Z81" s="13"/>
      <c r="AA81" s="13"/>
      <c r="AB81" s="13"/>
      <c r="AC81" s="13"/>
    </row>
    <row r="82" spans="1:29" s="2" customFormat="1" ht="22.5">
      <c r="A82" s="1"/>
      <c r="C82" s="39" t="s">
        <v>42</v>
      </c>
      <c r="D82" s="89" t="s">
        <v>109</v>
      </c>
      <c r="E82" s="132" t="s">
        <v>110</v>
      </c>
      <c r="F82" s="84" t="s">
        <v>0</v>
      </c>
      <c r="G82" s="100">
        <v>415.29</v>
      </c>
      <c r="H82" s="10" t="s">
        <v>1</v>
      </c>
      <c r="I82" s="11"/>
      <c r="K82" s="4"/>
      <c r="P82" s="4"/>
      <c r="S82" s="12"/>
      <c r="Y82" s="13"/>
      <c r="Z82" s="13"/>
      <c r="AA82" s="13"/>
      <c r="AB82" s="13"/>
      <c r="AC82" s="13"/>
    </row>
    <row r="83" spans="1:29" s="2" customFormat="1" ht="22.5">
      <c r="A83" s="1"/>
      <c r="C83" s="39" t="s">
        <v>42</v>
      </c>
      <c r="D83" s="94"/>
      <c r="E83" s="82" t="s">
        <v>111</v>
      </c>
      <c r="F83" s="86"/>
      <c r="G83" s="88"/>
      <c r="H83" s="10" t="s">
        <v>1</v>
      </c>
      <c r="I83" s="11"/>
      <c r="K83" s="4"/>
      <c r="P83" s="4"/>
      <c r="S83" s="12"/>
      <c r="Y83" s="13"/>
      <c r="Z83" s="13"/>
      <c r="AA83" s="13"/>
      <c r="AB83" s="13"/>
      <c r="AC83" s="13"/>
    </row>
    <row r="84" spans="1:29" s="2" customFormat="1" ht="22.5">
      <c r="A84" s="1"/>
      <c r="C84" s="39" t="s">
        <v>42</v>
      </c>
      <c r="D84" s="80" t="s">
        <v>112</v>
      </c>
      <c r="E84" s="85" t="s">
        <v>113</v>
      </c>
      <c r="F84" s="84" t="s">
        <v>0</v>
      </c>
      <c r="G84" s="125">
        <v>-332841.00408067368</v>
      </c>
      <c r="H84" s="10" t="s">
        <v>1</v>
      </c>
      <c r="I84" s="11"/>
      <c r="K84" s="4"/>
      <c r="P84" s="4"/>
      <c r="S84" s="12"/>
      <c r="Y84" s="13"/>
      <c r="Z84" s="13"/>
      <c r="AA84" s="13"/>
      <c r="AB84" s="13"/>
      <c r="AC84" s="13"/>
    </row>
    <row r="85" spans="1:29" s="2" customFormat="1" ht="22.5">
      <c r="A85" s="1"/>
      <c r="C85" s="40"/>
      <c r="D85" s="80" t="s">
        <v>114</v>
      </c>
      <c r="E85" s="85" t="s">
        <v>115</v>
      </c>
      <c r="F85" s="84" t="s">
        <v>0</v>
      </c>
      <c r="G85" s="125">
        <v>-12676</v>
      </c>
      <c r="H85" s="41"/>
      <c r="I85" s="11"/>
      <c r="K85" s="4"/>
      <c r="P85" s="4"/>
      <c r="S85" s="12"/>
      <c r="Y85" s="13"/>
      <c r="Z85" s="13"/>
      <c r="AA85" s="13"/>
      <c r="AB85" s="13"/>
      <c r="AC85" s="13"/>
    </row>
    <row r="86" spans="1:29" s="2" customFormat="1" ht="33.75">
      <c r="A86" s="1"/>
      <c r="C86" s="16"/>
      <c r="D86" s="80" t="s">
        <v>117</v>
      </c>
      <c r="E86" s="78" t="s">
        <v>118</v>
      </c>
      <c r="F86" s="84" t="s">
        <v>0</v>
      </c>
      <c r="G86" s="125">
        <v>0</v>
      </c>
      <c r="H86" s="19"/>
      <c r="I86" s="11"/>
      <c r="K86" s="4"/>
      <c r="P86" s="4"/>
      <c r="S86" s="12"/>
      <c r="Y86" s="13"/>
      <c r="Z86" s="13"/>
      <c r="AA86" s="13"/>
      <c r="AB86" s="13"/>
      <c r="AC86" s="13"/>
    </row>
    <row r="87" spans="1:29" s="2" customFormat="1" ht="18.75">
      <c r="A87" s="1"/>
      <c r="C87" s="43"/>
      <c r="D87" s="80" t="s">
        <v>119</v>
      </c>
      <c r="E87" s="85" t="s">
        <v>120</v>
      </c>
      <c r="F87" s="84" t="s">
        <v>0</v>
      </c>
      <c r="G87" s="125">
        <v>9924.31</v>
      </c>
      <c r="H87" s="19" t="s">
        <v>116</v>
      </c>
      <c r="I87" s="11"/>
      <c r="K87" s="4"/>
      <c r="P87" s="4"/>
      <c r="S87" s="12"/>
      <c r="Y87" s="13"/>
      <c r="Z87" s="13"/>
      <c r="AA87" s="13"/>
      <c r="AB87" s="13"/>
      <c r="AC87" s="13"/>
    </row>
    <row r="88" spans="1:29" s="2" customFormat="1" ht="22.5">
      <c r="A88" s="1"/>
      <c r="C88" s="16"/>
      <c r="D88" s="80" t="s">
        <v>122</v>
      </c>
      <c r="E88" s="78" t="s">
        <v>123</v>
      </c>
      <c r="F88" s="84" t="s">
        <v>0</v>
      </c>
      <c r="G88" s="125">
        <v>9924.31</v>
      </c>
      <c r="H88" s="19"/>
      <c r="I88" s="11"/>
      <c r="K88" s="4"/>
      <c r="P88" s="4"/>
      <c r="S88" s="12"/>
      <c r="Y88" s="13"/>
      <c r="Z88" s="13"/>
      <c r="AA88" s="13"/>
      <c r="AB88" s="13"/>
      <c r="AC88" s="13"/>
    </row>
    <row r="89" spans="1:29" s="2" customFormat="1" ht="22.5">
      <c r="A89" s="1"/>
      <c r="C89" s="16"/>
      <c r="D89" s="80" t="s">
        <v>125</v>
      </c>
      <c r="E89" s="77" t="s">
        <v>126</v>
      </c>
      <c r="F89" s="84" t="s">
        <v>0</v>
      </c>
      <c r="G89" s="125">
        <v>9924.31</v>
      </c>
      <c r="H89" s="19" t="s">
        <v>121</v>
      </c>
      <c r="I89" s="11"/>
      <c r="K89" s="4"/>
      <c r="P89" s="4"/>
      <c r="S89" s="12"/>
      <c r="Y89" s="13"/>
      <c r="Z89" s="13"/>
      <c r="AA89" s="13"/>
      <c r="AB89" s="13"/>
      <c r="AC89" s="13"/>
    </row>
    <row r="90" spans="1:29" s="2" customFormat="1" ht="22.5">
      <c r="A90" s="1"/>
      <c r="C90" s="16"/>
      <c r="D90" s="80" t="s">
        <v>128</v>
      </c>
      <c r="E90" s="77" t="s">
        <v>129</v>
      </c>
      <c r="F90" s="84" t="s">
        <v>0</v>
      </c>
      <c r="G90" s="125">
        <v>0</v>
      </c>
      <c r="H90" s="19" t="s">
        <v>124</v>
      </c>
      <c r="I90" s="11"/>
      <c r="K90" s="4"/>
      <c r="P90" s="4"/>
      <c r="S90" s="12"/>
      <c r="Y90" s="13"/>
      <c r="Z90" s="13"/>
      <c r="AA90" s="13"/>
      <c r="AB90" s="13"/>
      <c r="AC90" s="13"/>
    </row>
    <row r="91" spans="1:29" s="2" customFormat="1" ht="22.5">
      <c r="A91" s="1"/>
      <c r="C91" s="16"/>
      <c r="D91" s="80" t="s">
        <v>131</v>
      </c>
      <c r="E91" s="78" t="s">
        <v>132</v>
      </c>
      <c r="F91" s="84" t="s">
        <v>0</v>
      </c>
      <c r="G91" s="125">
        <v>0</v>
      </c>
      <c r="H91" s="19" t="s">
        <v>127</v>
      </c>
      <c r="I91" s="11"/>
      <c r="K91" s="4"/>
      <c r="P91" s="4"/>
      <c r="S91" s="12"/>
      <c r="Y91" s="13"/>
      <c r="Z91" s="13"/>
      <c r="AA91" s="13"/>
      <c r="AB91" s="13"/>
      <c r="AC91" s="13"/>
    </row>
    <row r="92" spans="1:29" s="2" customFormat="1" ht="33.75">
      <c r="A92" s="1"/>
      <c r="C92" s="16"/>
      <c r="D92" s="80" t="s">
        <v>133</v>
      </c>
      <c r="E92" s="85" t="s">
        <v>134</v>
      </c>
      <c r="F92" s="84" t="s">
        <v>135</v>
      </c>
      <c r="G92" s="129" t="s">
        <v>251</v>
      </c>
      <c r="H92" s="19" t="s">
        <v>130</v>
      </c>
      <c r="I92" s="11"/>
      <c r="K92" s="4"/>
      <c r="P92" s="4"/>
      <c r="S92" s="12"/>
      <c r="Y92" s="13"/>
      <c r="Z92" s="13"/>
      <c r="AA92" s="13"/>
      <c r="AB92" s="13"/>
      <c r="AC92" s="13"/>
    </row>
    <row r="93" spans="1:29" s="2" customFormat="1" ht="33.75">
      <c r="A93" s="1"/>
      <c r="C93" s="16"/>
      <c r="D93" s="80" t="s">
        <v>137</v>
      </c>
      <c r="E93" s="85" t="s">
        <v>138</v>
      </c>
      <c r="F93" s="84" t="s">
        <v>16</v>
      </c>
      <c r="G93" s="125">
        <v>119.81</v>
      </c>
      <c r="H93" s="19"/>
      <c r="I93" s="11"/>
      <c r="K93" s="4"/>
      <c r="P93" s="4"/>
      <c r="S93" s="12"/>
      <c r="Y93" s="13"/>
      <c r="Z93" s="13"/>
      <c r="AA93" s="13"/>
      <c r="AB93" s="13"/>
      <c r="AC93" s="13"/>
    </row>
    <row r="94" spans="1:29" s="2" customFormat="1" ht="33.75">
      <c r="A94" s="1"/>
      <c r="C94" s="16"/>
      <c r="D94" s="108" t="s">
        <v>140</v>
      </c>
      <c r="E94" s="118"/>
      <c r="F94" s="115"/>
      <c r="G94" s="104"/>
      <c r="H94" s="19" t="s">
        <v>136</v>
      </c>
      <c r="I94" s="11"/>
      <c r="K94" s="4"/>
      <c r="P94" s="4"/>
      <c r="S94" s="12"/>
      <c r="Y94" s="13"/>
      <c r="Z94" s="13"/>
      <c r="AA94" s="13"/>
      <c r="AB94" s="13"/>
      <c r="AC94" s="13"/>
    </row>
    <row r="95" spans="1:29" s="2" customFormat="1" ht="45">
      <c r="A95" s="1"/>
      <c r="C95" s="16"/>
      <c r="D95" s="80" t="s">
        <v>141</v>
      </c>
      <c r="E95" s="99" t="s">
        <v>142</v>
      </c>
      <c r="F95" s="84" t="s">
        <v>16</v>
      </c>
      <c r="G95" s="100">
        <v>60</v>
      </c>
      <c r="H95" s="19" t="s">
        <v>139</v>
      </c>
      <c r="I95" s="11"/>
      <c r="K95" s="4"/>
      <c r="P95" s="4"/>
      <c r="S95" s="12"/>
      <c r="Y95" s="13"/>
      <c r="Z95" s="13"/>
      <c r="AA95" s="13"/>
      <c r="AB95" s="13"/>
      <c r="AC95" s="13"/>
    </row>
    <row r="96" spans="1:29" s="38" customFormat="1" ht="5.25" hidden="1" customHeight="1">
      <c r="A96" s="45"/>
      <c r="B96" s="4"/>
      <c r="C96" s="34"/>
      <c r="D96" s="80" t="s">
        <v>143</v>
      </c>
      <c r="E96" s="99" t="s">
        <v>144</v>
      </c>
      <c r="F96" s="84" t="s">
        <v>16</v>
      </c>
      <c r="G96" s="100">
        <v>23.7</v>
      </c>
      <c r="H96" s="47"/>
      <c r="I96" s="4"/>
      <c r="J96" s="4"/>
      <c r="K96" s="4"/>
      <c r="L96" s="4"/>
      <c r="M96" s="4"/>
      <c r="N96" s="4"/>
      <c r="O96" s="4"/>
      <c r="P96" s="4"/>
      <c r="Q96" s="4"/>
      <c r="R96" s="4"/>
      <c r="S96" s="36"/>
      <c r="T96" s="4"/>
      <c r="U96" s="4"/>
      <c r="V96" s="4"/>
      <c r="W96" s="4"/>
      <c r="X96" s="4"/>
      <c r="Y96" s="37"/>
      <c r="Z96" s="37"/>
      <c r="AA96" s="37"/>
      <c r="AB96" s="37"/>
      <c r="AC96" s="37"/>
    </row>
    <row r="97" spans="1:29" ht="18.75">
      <c r="C97" s="39" t="s">
        <v>42</v>
      </c>
      <c r="D97" s="80" t="s">
        <v>145</v>
      </c>
      <c r="E97" s="99" t="s">
        <v>146</v>
      </c>
      <c r="F97" s="84" t="s">
        <v>16</v>
      </c>
      <c r="G97" s="100">
        <v>1.08</v>
      </c>
      <c r="H97" s="19" t="s">
        <v>17</v>
      </c>
      <c r="I97" s="11"/>
    </row>
    <row r="98" spans="1:29" ht="18.75">
      <c r="C98" s="39" t="s">
        <v>42</v>
      </c>
      <c r="D98" s="80" t="s">
        <v>147</v>
      </c>
      <c r="E98" s="99" t="s">
        <v>148</v>
      </c>
      <c r="F98" s="84" t="s">
        <v>16</v>
      </c>
      <c r="G98" s="100">
        <v>6.45</v>
      </c>
      <c r="H98" s="19" t="s">
        <v>17</v>
      </c>
      <c r="I98" s="11"/>
    </row>
    <row r="99" spans="1:29" ht="18.75">
      <c r="C99" s="39" t="s">
        <v>42</v>
      </c>
      <c r="D99" s="80" t="s">
        <v>149</v>
      </c>
      <c r="E99" s="99" t="s">
        <v>150</v>
      </c>
      <c r="F99" s="84" t="s">
        <v>16</v>
      </c>
      <c r="G99" s="100">
        <v>5.99</v>
      </c>
      <c r="H99" s="19" t="s">
        <v>17</v>
      </c>
      <c r="I99" s="11"/>
    </row>
    <row r="100" spans="1:29" ht="18.75">
      <c r="C100" s="39" t="s">
        <v>42</v>
      </c>
      <c r="D100" s="80" t="s">
        <v>151</v>
      </c>
      <c r="E100" s="99" t="s">
        <v>152</v>
      </c>
      <c r="F100" s="84" t="s">
        <v>16</v>
      </c>
      <c r="G100" s="100">
        <v>6.45</v>
      </c>
      <c r="H100" s="19" t="s">
        <v>17</v>
      </c>
      <c r="I100" s="11"/>
    </row>
    <row r="101" spans="1:29" ht="18.75">
      <c r="C101" s="39" t="s">
        <v>42</v>
      </c>
      <c r="D101" s="80" t="s">
        <v>153</v>
      </c>
      <c r="E101" s="99" t="s">
        <v>154</v>
      </c>
      <c r="F101" s="84" t="s">
        <v>16</v>
      </c>
      <c r="G101" s="100">
        <v>3.23</v>
      </c>
      <c r="H101" s="19" t="s">
        <v>17</v>
      </c>
      <c r="I101" s="11"/>
    </row>
    <row r="102" spans="1:29" ht="18.75">
      <c r="C102" s="39" t="s">
        <v>42</v>
      </c>
      <c r="D102" s="80" t="s">
        <v>155</v>
      </c>
      <c r="E102" s="99" t="s">
        <v>156</v>
      </c>
      <c r="F102" s="84" t="s">
        <v>16</v>
      </c>
      <c r="G102" s="100">
        <v>3.23</v>
      </c>
      <c r="H102" s="19" t="s">
        <v>17</v>
      </c>
      <c r="I102" s="11"/>
    </row>
    <row r="103" spans="1:29" ht="18.75">
      <c r="C103" s="39" t="s">
        <v>42</v>
      </c>
      <c r="D103" s="80" t="s">
        <v>157</v>
      </c>
      <c r="E103" s="99" t="s">
        <v>158</v>
      </c>
      <c r="F103" s="84" t="s">
        <v>16</v>
      </c>
      <c r="G103" s="100">
        <v>3.23</v>
      </c>
      <c r="H103" s="19" t="s">
        <v>17</v>
      </c>
      <c r="I103" s="11"/>
    </row>
    <row r="104" spans="1:29" ht="18.75">
      <c r="C104" s="39" t="s">
        <v>42</v>
      </c>
      <c r="D104" s="80" t="s">
        <v>159</v>
      </c>
      <c r="E104" s="99" t="s">
        <v>160</v>
      </c>
      <c r="F104" s="84" t="s">
        <v>16</v>
      </c>
      <c r="G104" s="100">
        <v>6.45</v>
      </c>
      <c r="H104" s="19" t="s">
        <v>17</v>
      </c>
      <c r="I104" s="11"/>
    </row>
    <row r="105" spans="1:29" ht="18.75">
      <c r="C105" s="39" t="s">
        <v>42</v>
      </c>
      <c r="D105" s="94"/>
      <c r="E105" s="83" t="s">
        <v>161</v>
      </c>
      <c r="F105" s="86"/>
      <c r="G105" s="88"/>
      <c r="H105" s="19" t="s">
        <v>17</v>
      </c>
      <c r="I105" s="11"/>
    </row>
    <row r="106" spans="1:29" ht="18.75">
      <c r="C106" s="39" t="s">
        <v>42</v>
      </c>
      <c r="D106" s="80" t="s">
        <v>163</v>
      </c>
      <c r="E106" s="78" t="s">
        <v>164</v>
      </c>
      <c r="F106" s="84" t="s">
        <v>16</v>
      </c>
      <c r="G106" s="125">
        <v>44.582529333042856</v>
      </c>
      <c r="H106" s="19" t="s">
        <v>17</v>
      </c>
      <c r="I106" s="11"/>
    </row>
    <row r="107" spans="1:29" ht="22.5">
      <c r="C107" s="40"/>
      <c r="D107" s="80" t="s">
        <v>166</v>
      </c>
      <c r="E107" s="78" t="s">
        <v>167</v>
      </c>
      <c r="F107" s="84" t="s">
        <v>168</v>
      </c>
      <c r="G107" s="76">
        <v>135.78604000000001</v>
      </c>
      <c r="H107" s="48" t="s">
        <v>162</v>
      </c>
      <c r="I107" s="11"/>
    </row>
    <row r="108" spans="1:29" s="2" customFormat="1" ht="22.5">
      <c r="A108" s="1"/>
      <c r="C108" s="16"/>
      <c r="D108" s="80" t="s">
        <v>170</v>
      </c>
      <c r="E108" s="78" t="s">
        <v>171</v>
      </c>
      <c r="F108" s="84" t="s">
        <v>168</v>
      </c>
      <c r="G108" s="76">
        <v>1.7321599999999999</v>
      </c>
      <c r="H108" s="19" t="s">
        <v>165</v>
      </c>
      <c r="I108" s="11"/>
      <c r="K108" s="4"/>
      <c r="P108" s="4"/>
      <c r="S108" s="12"/>
      <c r="Y108" s="13"/>
      <c r="Z108" s="13"/>
      <c r="AA108" s="13"/>
      <c r="AB108" s="13"/>
      <c r="AC108" s="13"/>
    </row>
    <row r="109" spans="1:29" s="2" customFormat="1" ht="22.5">
      <c r="A109" s="1"/>
      <c r="C109" s="16"/>
      <c r="D109" s="80" t="s">
        <v>173</v>
      </c>
      <c r="E109" s="78" t="s">
        <v>174</v>
      </c>
      <c r="F109" s="84" t="s">
        <v>168</v>
      </c>
      <c r="G109" s="76">
        <v>137.51820000000001</v>
      </c>
      <c r="H109" s="19" t="s">
        <v>169</v>
      </c>
      <c r="I109" s="11"/>
      <c r="K109" s="4"/>
      <c r="P109" s="4"/>
      <c r="S109" s="12"/>
      <c r="Y109" s="13"/>
      <c r="Z109" s="13"/>
      <c r="AA109" s="13"/>
      <c r="AB109" s="13"/>
      <c r="AC109" s="13"/>
    </row>
    <row r="110" spans="1:29" s="2" customFormat="1" ht="18.75">
      <c r="A110" s="1"/>
      <c r="C110" s="16"/>
      <c r="D110" s="80" t="s">
        <v>176</v>
      </c>
      <c r="E110" s="77" t="s">
        <v>177</v>
      </c>
      <c r="F110" s="84" t="s">
        <v>168</v>
      </c>
      <c r="G110" s="76">
        <v>37.531999999999996</v>
      </c>
      <c r="H110" s="19" t="s">
        <v>172</v>
      </c>
      <c r="I110" s="11"/>
      <c r="K110" s="4"/>
      <c r="P110" s="4"/>
      <c r="S110" s="12"/>
      <c r="Y110" s="13"/>
      <c r="Z110" s="13"/>
      <c r="AA110" s="13"/>
      <c r="AB110" s="13"/>
      <c r="AC110" s="13"/>
    </row>
    <row r="111" spans="1:29" s="2" customFormat="1" ht="45">
      <c r="A111" s="1"/>
      <c r="C111" s="16"/>
      <c r="D111" s="80" t="s">
        <v>178</v>
      </c>
      <c r="E111" s="117" t="s">
        <v>179</v>
      </c>
      <c r="F111" s="84" t="s">
        <v>168</v>
      </c>
      <c r="G111" s="76">
        <v>0</v>
      </c>
      <c r="H111" s="19" t="s">
        <v>175</v>
      </c>
      <c r="I111" s="11"/>
      <c r="K111" s="4"/>
      <c r="P111" s="4"/>
      <c r="S111" s="12"/>
      <c r="Y111" s="13"/>
      <c r="Z111" s="13"/>
      <c r="AA111" s="13"/>
      <c r="AB111" s="13"/>
      <c r="AC111" s="13"/>
    </row>
    <row r="112" spans="1:29" s="2" customFormat="1" ht="22.5">
      <c r="A112" s="1"/>
      <c r="C112" s="16"/>
      <c r="D112" s="80" t="s">
        <v>180</v>
      </c>
      <c r="E112" s="78" t="s">
        <v>181</v>
      </c>
      <c r="F112" s="84" t="s">
        <v>168</v>
      </c>
      <c r="G112" s="76">
        <v>99.986200000000011</v>
      </c>
      <c r="H112" s="19"/>
      <c r="I112" s="11"/>
      <c r="K112" s="4"/>
      <c r="P112" s="4"/>
      <c r="S112" s="12"/>
      <c r="Y112" s="13"/>
      <c r="Z112" s="13"/>
      <c r="AA112" s="13"/>
      <c r="AB112" s="13"/>
      <c r="AC112" s="13"/>
    </row>
    <row r="113" spans="1:29" s="2" customFormat="1" ht="22.5">
      <c r="A113" s="1"/>
      <c r="C113" s="16"/>
      <c r="D113" s="80" t="s">
        <v>182</v>
      </c>
      <c r="E113" s="85" t="s">
        <v>183</v>
      </c>
      <c r="F113" s="84" t="s">
        <v>184</v>
      </c>
      <c r="G113" s="128"/>
      <c r="H113" s="19"/>
      <c r="I113" s="11"/>
      <c r="K113" s="4"/>
      <c r="P113" s="4"/>
      <c r="S113" s="12"/>
      <c r="Y113" s="13"/>
      <c r="Z113" s="13"/>
      <c r="AA113" s="13"/>
      <c r="AB113" s="13"/>
      <c r="AC113" s="13"/>
    </row>
    <row r="114" spans="1:29" s="2" customFormat="1" ht="22.5">
      <c r="A114" s="1"/>
      <c r="C114" s="16"/>
      <c r="D114" s="80" t="s">
        <v>185</v>
      </c>
      <c r="E114" s="85" t="s">
        <v>186</v>
      </c>
      <c r="F114" s="84" t="s">
        <v>187</v>
      </c>
      <c r="G114" s="125">
        <v>24.64819</v>
      </c>
      <c r="H114" s="19"/>
      <c r="I114" s="11"/>
      <c r="K114" s="4"/>
      <c r="P114" s="4"/>
      <c r="S114" s="12"/>
      <c r="Y114" s="13"/>
      <c r="Z114" s="13"/>
      <c r="AA114" s="13"/>
      <c r="AB114" s="13"/>
      <c r="AC114" s="13"/>
    </row>
    <row r="115" spans="1:29" s="2" customFormat="1" ht="22.5" hidden="1" customHeight="1">
      <c r="A115" s="1"/>
      <c r="C115" s="16"/>
      <c r="D115" s="80" t="s">
        <v>188</v>
      </c>
      <c r="E115" s="78" t="s">
        <v>189</v>
      </c>
      <c r="F115" s="84" t="s">
        <v>187</v>
      </c>
      <c r="G115" s="125">
        <v>28.754999999999999</v>
      </c>
      <c r="H115" s="19"/>
      <c r="I115" s="11"/>
      <c r="K115" s="4"/>
      <c r="P115" s="4"/>
      <c r="S115" s="12"/>
      <c r="Y115" s="13"/>
      <c r="Z115" s="13"/>
      <c r="AA115" s="13"/>
      <c r="AB115" s="13"/>
      <c r="AC115" s="13"/>
    </row>
    <row r="116" spans="1:29" s="2" customFormat="1" ht="22.5">
      <c r="A116" s="1"/>
      <c r="C116" s="16"/>
      <c r="D116" s="80" t="s">
        <v>191</v>
      </c>
      <c r="E116" s="85" t="s">
        <v>192</v>
      </c>
      <c r="F116" s="84" t="s">
        <v>193</v>
      </c>
      <c r="G116" s="125">
        <v>179</v>
      </c>
      <c r="H116" s="19"/>
      <c r="I116" s="11"/>
      <c r="K116" s="4"/>
      <c r="P116" s="4"/>
      <c r="S116" s="12"/>
      <c r="Y116" s="13"/>
      <c r="Z116" s="13"/>
      <c r="AA116" s="13"/>
      <c r="AB116" s="13"/>
      <c r="AC116" s="13"/>
    </row>
    <row r="117" spans="1:29" s="2" customFormat="1" ht="22.5">
      <c r="A117" s="1"/>
      <c r="C117" s="16"/>
      <c r="D117" s="80" t="s">
        <v>194</v>
      </c>
      <c r="E117" s="85" t="s">
        <v>195</v>
      </c>
      <c r="F117" s="84" t="s">
        <v>193</v>
      </c>
      <c r="G117" s="125">
        <v>33</v>
      </c>
      <c r="H117" s="19" t="s">
        <v>190</v>
      </c>
      <c r="I117" s="11"/>
      <c r="K117" s="4"/>
      <c r="P117" s="4"/>
      <c r="S117" s="12"/>
      <c r="Y117" s="13"/>
      <c r="Z117" s="13"/>
      <c r="AA117" s="13"/>
      <c r="AB117" s="13"/>
      <c r="AC117" s="13"/>
    </row>
    <row r="118" spans="1:29" ht="56.25">
      <c r="C118" s="16"/>
      <c r="D118" s="80" t="s">
        <v>196</v>
      </c>
      <c r="E118" s="85" t="s">
        <v>197</v>
      </c>
      <c r="F118" s="84" t="s">
        <v>2</v>
      </c>
      <c r="G118" s="131"/>
      <c r="H118" s="19"/>
      <c r="I118" s="11"/>
    </row>
    <row r="119" spans="1:29" ht="18.75">
      <c r="C119" s="16"/>
      <c r="D119" s="120" t="s">
        <v>199</v>
      </c>
      <c r="E119" s="119"/>
      <c r="F119" s="115"/>
      <c r="G119" s="104"/>
      <c r="H119" s="19"/>
      <c r="I119" s="11"/>
    </row>
    <row r="120" spans="1:29" ht="56.25" hidden="1" customHeight="1">
      <c r="C120" s="16"/>
      <c r="D120" s="94"/>
      <c r="E120" s="83" t="s">
        <v>161</v>
      </c>
      <c r="F120" s="86"/>
      <c r="G120" s="88"/>
      <c r="H120" s="19" t="s">
        <v>198</v>
      </c>
      <c r="I120" s="11"/>
    </row>
    <row r="121" spans="1:29" s="38" customFormat="1" ht="5.25" hidden="1" customHeight="1">
      <c r="A121" s="45"/>
      <c r="B121" s="4"/>
      <c r="C121" s="34"/>
      <c r="D121" s="80" t="s">
        <v>201</v>
      </c>
      <c r="E121" s="85" t="s">
        <v>202</v>
      </c>
      <c r="F121" s="84" t="s">
        <v>13</v>
      </c>
      <c r="G121" s="76">
        <v>220</v>
      </c>
      <c r="H121" s="4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6"/>
      <c r="T121" s="4"/>
      <c r="U121" s="4"/>
      <c r="V121" s="4"/>
      <c r="W121" s="4"/>
      <c r="X121" s="4"/>
      <c r="Y121" s="37"/>
      <c r="Z121" s="37"/>
      <c r="AA121" s="37"/>
      <c r="AB121" s="37"/>
      <c r="AC121" s="37"/>
    </row>
    <row r="122" spans="1:29" ht="22.5" hidden="1" customHeight="1">
      <c r="C122" s="40"/>
      <c r="D122" s="108" t="s">
        <v>204</v>
      </c>
      <c r="E122" s="118"/>
      <c r="F122" s="115"/>
      <c r="G122" s="104"/>
      <c r="H122" s="48" t="s">
        <v>200</v>
      </c>
      <c r="I122" s="11"/>
    </row>
    <row r="123" spans="1:29" ht="45">
      <c r="C123" s="16"/>
      <c r="D123" s="80" t="s">
        <v>205</v>
      </c>
      <c r="E123" s="99" t="s">
        <v>142</v>
      </c>
      <c r="F123" s="84" t="s">
        <v>13</v>
      </c>
      <c r="G123" s="127">
        <v>253.4</v>
      </c>
      <c r="H123" s="19" t="s">
        <v>203</v>
      </c>
      <c r="I123" s="11"/>
    </row>
    <row r="124" spans="1:29" s="38" customFormat="1" ht="5.25" hidden="1" customHeight="1">
      <c r="A124" s="45"/>
      <c r="B124" s="4"/>
      <c r="C124" s="34"/>
      <c r="D124" s="80" t="s">
        <v>206</v>
      </c>
      <c r="E124" s="99" t="s">
        <v>144</v>
      </c>
      <c r="F124" s="84" t="s">
        <v>13</v>
      </c>
      <c r="G124" s="127">
        <v>252.84</v>
      </c>
      <c r="H124" s="4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6"/>
      <c r="T124" s="4"/>
      <c r="U124" s="4"/>
      <c r="V124" s="4"/>
      <c r="W124" s="4"/>
      <c r="X124" s="4"/>
      <c r="Y124" s="37"/>
      <c r="Z124" s="37"/>
      <c r="AA124" s="37"/>
      <c r="AB124" s="37"/>
      <c r="AC124" s="37"/>
    </row>
    <row r="125" spans="1:29" ht="22.5">
      <c r="C125" s="39" t="s">
        <v>42</v>
      </c>
      <c r="D125" s="80" t="s">
        <v>207</v>
      </c>
      <c r="E125" s="99" t="s">
        <v>146</v>
      </c>
      <c r="F125" s="84" t="s">
        <v>13</v>
      </c>
      <c r="G125" s="127">
        <v>318.23</v>
      </c>
      <c r="H125" s="19" t="s">
        <v>14</v>
      </c>
      <c r="I125" s="11"/>
    </row>
    <row r="126" spans="1:29" ht="22.5">
      <c r="C126" s="39" t="s">
        <v>42</v>
      </c>
      <c r="D126" s="80" t="s">
        <v>208</v>
      </c>
      <c r="E126" s="99" t="s">
        <v>148</v>
      </c>
      <c r="F126" s="84" t="s">
        <v>13</v>
      </c>
      <c r="G126" s="127">
        <v>264.33999999999997</v>
      </c>
      <c r="H126" s="19" t="s">
        <v>14</v>
      </c>
      <c r="I126" s="11"/>
    </row>
    <row r="127" spans="1:29" ht="22.5">
      <c r="C127" s="39" t="s">
        <v>42</v>
      </c>
      <c r="D127" s="80" t="s">
        <v>209</v>
      </c>
      <c r="E127" s="99" t="s">
        <v>150</v>
      </c>
      <c r="F127" s="84" t="s">
        <v>13</v>
      </c>
      <c r="G127" s="127">
        <v>354.77</v>
      </c>
      <c r="H127" s="19" t="s">
        <v>14</v>
      </c>
      <c r="I127" s="11"/>
    </row>
    <row r="128" spans="1:29" ht="22.5">
      <c r="C128" s="39" t="s">
        <v>42</v>
      </c>
      <c r="D128" s="80" t="s">
        <v>210</v>
      </c>
      <c r="E128" s="99" t="s">
        <v>152</v>
      </c>
      <c r="F128" s="84" t="s">
        <v>13</v>
      </c>
      <c r="G128" s="127">
        <v>261.26</v>
      </c>
      <c r="H128" s="19" t="s">
        <v>14</v>
      </c>
      <c r="I128" s="11"/>
    </row>
    <row r="129" spans="1:29" ht="22.5">
      <c r="C129" s="39" t="s">
        <v>42</v>
      </c>
      <c r="D129" s="80" t="s">
        <v>211</v>
      </c>
      <c r="E129" s="99" t="s">
        <v>154</v>
      </c>
      <c r="F129" s="84" t="s">
        <v>13</v>
      </c>
      <c r="G129" s="127">
        <v>272.70999999999998</v>
      </c>
      <c r="H129" s="19" t="s">
        <v>14</v>
      </c>
      <c r="I129" s="11"/>
    </row>
    <row r="130" spans="1:29" ht="22.5">
      <c r="C130" s="39" t="s">
        <v>42</v>
      </c>
      <c r="D130" s="80" t="s">
        <v>212</v>
      </c>
      <c r="E130" s="99" t="s">
        <v>156</v>
      </c>
      <c r="F130" s="84" t="s">
        <v>13</v>
      </c>
      <c r="G130" s="127">
        <v>271.42</v>
      </c>
      <c r="H130" s="19" t="s">
        <v>14</v>
      </c>
      <c r="I130" s="11"/>
    </row>
    <row r="131" spans="1:29" ht="22.5">
      <c r="C131" s="39" t="s">
        <v>42</v>
      </c>
      <c r="D131" s="80" t="s">
        <v>213</v>
      </c>
      <c r="E131" s="99" t="s">
        <v>158</v>
      </c>
      <c r="F131" s="84" t="s">
        <v>13</v>
      </c>
      <c r="G131" s="127">
        <v>291.05</v>
      </c>
      <c r="H131" s="19" t="s">
        <v>14</v>
      </c>
      <c r="I131" s="11"/>
    </row>
    <row r="132" spans="1:29" ht="22.5">
      <c r="C132" s="39" t="s">
        <v>42</v>
      </c>
      <c r="D132" s="135" t="s">
        <v>214</v>
      </c>
      <c r="E132" s="142" t="s">
        <v>160</v>
      </c>
      <c r="F132" s="137" t="s">
        <v>13</v>
      </c>
      <c r="G132" s="148">
        <v>220</v>
      </c>
      <c r="H132" s="19" t="s">
        <v>14</v>
      </c>
      <c r="I132" s="11"/>
    </row>
    <row r="133" spans="1:29" ht="22.5">
      <c r="C133" s="39" t="s">
        <v>42</v>
      </c>
      <c r="D133" s="141"/>
      <c r="E133" s="136" t="s">
        <v>161</v>
      </c>
      <c r="F133" s="139"/>
      <c r="G133" s="140"/>
      <c r="H133" s="19" t="s">
        <v>14</v>
      </c>
      <c r="I133" s="11"/>
    </row>
    <row r="134" spans="1:29" ht="33.75">
      <c r="C134" s="39" t="s">
        <v>42</v>
      </c>
      <c r="D134" s="135" t="s">
        <v>216</v>
      </c>
      <c r="E134" s="138" t="s">
        <v>217</v>
      </c>
      <c r="F134" s="137" t="s">
        <v>13</v>
      </c>
      <c r="G134" s="133">
        <v>220</v>
      </c>
      <c r="H134" s="19" t="s">
        <v>14</v>
      </c>
      <c r="I134" s="11"/>
    </row>
    <row r="135" spans="1:29" ht="22.5">
      <c r="C135" s="40"/>
      <c r="D135" s="144" t="s">
        <v>219</v>
      </c>
      <c r="E135" s="146"/>
      <c r="F135" s="145"/>
      <c r="G135" s="143"/>
      <c r="H135" s="48" t="s">
        <v>215</v>
      </c>
      <c r="I135" s="11"/>
    </row>
    <row r="136" spans="1:29" ht="22.5">
      <c r="C136" s="16"/>
      <c r="D136" s="141"/>
      <c r="E136" s="136" t="s">
        <v>161</v>
      </c>
      <c r="F136" s="139"/>
      <c r="G136" s="140"/>
      <c r="H136" s="19" t="s">
        <v>218</v>
      </c>
      <c r="I136" s="11"/>
    </row>
    <row r="137" spans="1:29" s="38" customFormat="1" ht="33.75" customHeight="1">
      <c r="A137" s="45"/>
      <c r="B137" s="4"/>
      <c r="C137" s="34"/>
      <c r="D137" s="135" t="s">
        <v>221</v>
      </c>
      <c r="E137" s="138" t="s">
        <v>222</v>
      </c>
      <c r="F137" s="137" t="s">
        <v>223</v>
      </c>
      <c r="G137" s="147">
        <v>6.9398672057893435E-2</v>
      </c>
      <c r="H137" s="4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6"/>
      <c r="T137" s="4"/>
      <c r="U137" s="4"/>
      <c r="V137" s="4"/>
      <c r="W137" s="4"/>
      <c r="X137" s="4"/>
      <c r="Y137" s="37"/>
      <c r="Z137" s="37"/>
      <c r="AA137" s="37"/>
      <c r="AB137" s="37"/>
      <c r="AC137" s="37"/>
    </row>
    <row r="138" spans="1:29" ht="33.75">
      <c r="C138" s="40"/>
      <c r="D138" s="135" t="s">
        <v>225</v>
      </c>
      <c r="E138" s="138" t="s">
        <v>226</v>
      </c>
      <c r="F138" s="137" t="s">
        <v>227</v>
      </c>
      <c r="G138" s="147">
        <v>1.0821085142478564</v>
      </c>
      <c r="H138" s="48" t="s">
        <v>220</v>
      </c>
      <c r="I138" s="11"/>
    </row>
    <row r="139" spans="1:29" ht="67.5">
      <c r="C139" s="16"/>
      <c r="D139" s="135" t="s">
        <v>228</v>
      </c>
      <c r="E139" s="138" t="s">
        <v>229</v>
      </c>
      <c r="F139" s="137" t="s">
        <v>135</v>
      </c>
      <c r="G139" s="149"/>
      <c r="H139" s="19" t="s">
        <v>224</v>
      </c>
      <c r="I139" s="11"/>
    </row>
    <row r="140" spans="1:29" ht="22.5">
      <c r="C140" s="16"/>
      <c r="D140" s="135" t="s">
        <v>231</v>
      </c>
      <c r="E140" s="134" t="s">
        <v>232</v>
      </c>
      <c r="F140" s="137" t="s">
        <v>135</v>
      </c>
      <c r="G140" s="149"/>
      <c r="H140" s="19" t="s">
        <v>224</v>
      </c>
      <c r="I140" s="11"/>
    </row>
    <row r="141" spans="1:29" ht="22.5">
      <c r="C141" s="16"/>
      <c r="D141" s="135" t="s">
        <v>233</v>
      </c>
      <c r="E141" s="134" t="s">
        <v>234</v>
      </c>
      <c r="F141" s="137" t="s">
        <v>135</v>
      </c>
      <c r="G141" s="149"/>
      <c r="H141" s="19" t="s">
        <v>230</v>
      </c>
      <c r="I141" s="11"/>
    </row>
    <row r="142" spans="1:29" ht="22.5">
      <c r="C142" s="16"/>
      <c r="D142" s="17" t="s">
        <v>231</v>
      </c>
      <c r="E142" s="33" t="s">
        <v>232</v>
      </c>
      <c r="F142" s="8" t="s">
        <v>135</v>
      </c>
      <c r="G142" s="49"/>
      <c r="H142" s="19" t="s">
        <v>230</v>
      </c>
      <c r="I142" s="11"/>
    </row>
    <row r="143" spans="1:29" ht="22.5">
      <c r="C143" s="16"/>
      <c r="D143" s="17" t="s">
        <v>233</v>
      </c>
      <c r="E143" s="33" t="s">
        <v>234</v>
      </c>
      <c r="F143" s="8" t="s">
        <v>135</v>
      </c>
      <c r="G143" s="49"/>
      <c r="H143" s="19" t="s">
        <v>230</v>
      </c>
      <c r="I143" s="11"/>
    </row>
    <row r="144" spans="1:29" s="38" customFormat="1" ht="5.25" hidden="1">
      <c r="A144" s="45"/>
      <c r="B144" s="4"/>
      <c r="C144" s="34"/>
      <c r="D144" s="50"/>
      <c r="E144" s="51"/>
      <c r="F144" s="52"/>
      <c r="G144" s="53"/>
      <c r="H144" s="5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6"/>
      <c r="T144" s="4"/>
      <c r="U144" s="4"/>
      <c r="V144" s="4"/>
      <c r="W144" s="4"/>
      <c r="X144" s="4"/>
      <c r="Y144" s="37"/>
      <c r="Z144" s="37"/>
      <c r="AA144" s="37"/>
      <c r="AB144" s="37"/>
      <c r="AC144" s="37"/>
    </row>
    <row r="145" spans="1:29" ht="10.5" customHeight="1">
      <c r="C145" s="16"/>
    </row>
    <row r="146" spans="1:29" ht="12.75">
      <c r="C146" s="16"/>
      <c r="D146" s="54">
        <v>1</v>
      </c>
      <c r="E146" s="58" t="s">
        <v>235</v>
      </c>
      <c r="F146" s="58"/>
      <c r="G146" s="58"/>
      <c r="H146" s="55"/>
    </row>
    <row r="147" spans="1:29" s="38" customFormat="1" ht="11.25">
      <c r="A147" s="45"/>
      <c r="B147" s="4"/>
      <c r="C147" s="56"/>
      <c r="E147" s="57" t="s">
        <v>236</v>
      </c>
      <c r="F147" s="15"/>
      <c r="G147" s="15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37"/>
      <c r="AA147" s="37"/>
      <c r="AB147" s="37"/>
      <c r="AC147" s="37"/>
    </row>
    <row r="148" spans="1:29" s="38" customFormat="1" ht="10.5" customHeight="1">
      <c r="A148" s="45"/>
      <c r="B148" s="4"/>
      <c r="C148" s="56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37"/>
      <c r="AA148" s="37"/>
      <c r="AB148" s="37"/>
      <c r="AC148" s="37"/>
    </row>
    <row r="149" spans="1:29" s="38" customFormat="1" ht="10.5" customHeight="1">
      <c r="A149" s="45"/>
      <c r="B149" s="4"/>
      <c r="C149" s="56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37"/>
      <c r="AA149" s="37"/>
      <c r="AB149" s="37"/>
      <c r="AC149" s="37"/>
    </row>
    <row r="150" spans="1:29" s="38" customFormat="1" ht="10.5" customHeight="1">
      <c r="A150" s="45"/>
      <c r="B150" s="4"/>
      <c r="C150" s="56"/>
      <c r="G150" s="37" t="str">
        <f>IF(G29-G30 &lt;&gt;G86,"WARNING","")</f>
        <v>WARNING</v>
      </c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37"/>
      <c r="AA150" s="37"/>
      <c r="AB150" s="37"/>
      <c r="AC150" s="37"/>
    </row>
    <row r="151" spans="1:29" s="38" customFormat="1" ht="10.5" customHeight="1">
      <c r="A151" s="45"/>
      <c r="B151" s="4"/>
      <c r="C151" s="56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37"/>
      <c r="AA151" s="37"/>
      <c r="AB151" s="37"/>
      <c r="AC151" s="37"/>
    </row>
    <row r="152" spans="1:29" s="38" customFormat="1" ht="10.5" customHeight="1">
      <c r="A152" s="45"/>
      <c r="B152" s="4"/>
      <c r="C152" s="56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37"/>
      <c r="AA152" s="37"/>
      <c r="AB152" s="37"/>
      <c r="AC152" s="37"/>
    </row>
    <row r="153" spans="1:29" s="38" customFormat="1" ht="10.5" customHeight="1">
      <c r="A153" s="45"/>
      <c r="B153" s="4"/>
      <c r="C153" s="56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37"/>
      <c r="AA153" s="37"/>
      <c r="AB153" s="37"/>
      <c r="AC153" s="37"/>
    </row>
    <row r="154" spans="1:29" s="38" customFormat="1" ht="10.5" customHeight="1">
      <c r="A154" s="45"/>
      <c r="B154" s="4"/>
      <c r="C154" s="56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37"/>
      <c r="AA154" s="37"/>
      <c r="AB154" s="37"/>
      <c r="AC154" s="37"/>
    </row>
    <row r="155" spans="1:29" s="38" customFormat="1" ht="10.5" customHeight="1">
      <c r="A155" s="45"/>
      <c r="B155" s="4"/>
      <c r="C155" s="56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37"/>
      <c r="AA155" s="37"/>
      <c r="AB155" s="37"/>
      <c r="AC155" s="37"/>
    </row>
    <row r="156" spans="1:29" s="38" customFormat="1" ht="10.5" customHeight="1">
      <c r="A156" s="45"/>
      <c r="B156" s="4"/>
      <c r="C156" s="56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37"/>
      <c r="AA156" s="37"/>
      <c r="AB156" s="37"/>
      <c r="AC156" s="37"/>
    </row>
    <row r="157" spans="1:29" s="38" customFormat="1" ht="10.5" customHeight="1">
      <c r="A157" s="45"/>
      <c r="B157" s="4"/>
      <c r="C157" s="56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37"/>
      <c r="AA157" s="37"/>
      <c r="AB157" s="37"/>
      <c r="AC157" s="37"/>
    </row>
    <row r="158" spans="1:29" s="38" customFormat="1" ht="10.5" customHeight="1">
      <c r="A158" s="45"/>
      <c r="B158" s="4"/>
      <c r="C158" s="56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37"/>
      <c r="AA158" s="37"/>
      <c r="AB158" s="37"/>
      <c r="AC158" s="37"/>
    </row>
    <row r="159" spans="1:29" s="38" customFormat="1" ht="10.5" customHeight="1">
      <c r="A159" s="45"/>
      <c r="B159" s="4"/>
      <c r="C159" s="56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37"/>
      <c r="AA159" s="37"/>
      <c r="AB159" s="37"/>
      <c r="AC159" s="37"/>
    </row>
    <row r="160" spans="1:29" s="38" customFormat="1" ht="10.5" customHeight="1">
      <c r="A160" s="45"/>
      <c r="B160" s="4"/>
      <c r="C160" s="56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37"/>
      <c r="AA160" s="37"/>
      <c r="AB160" s="37"/>
      <c r="AC160" s="37"/>
    </row>
    <row r="161" spans="1:29" s="38" customFormat="1" ht="10.5" customHeight="1">
      <c r="A161" s="45"/>
      <c r="B161" s="4"/>
      <c r="C161" s="56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37"/>
      <c r="AA161" s="37"/>
      <c r="AB161" s="37"/>
      <c r="AC161" s="37"/>
    </row>
    <row r="162" spans="1:29" s="38" customFormat="1" ht="10.5" customHeight="1">
      <c r="A162" s="45"/>
      <c r="B162" s="4"/>
      <c r="C162" s="56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37"/>
      <c r="AA162" s="37"/>
      <c r="AB162" s="37"/>
      <c r="AC162" s="37"/>
    </row>
    <row r="163" spans="1:29" s="38" customFormat="1" ht="10.5" customHeight="1">
      <c r="A163" s="45"/>
      <c r="B163" s="4"/>
      <c r="C163" s="56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37"/>
      <c r="AA163" s="37"/>
      <c r="AB163" s="37"/>
      <c r="AC163" s="37"/>
    </row>
    <row r="164" spans="1:29" s="38" customFormat="1" ht="10.5" customHeight="1">
      <c r="A164" s="45"/>
      <c r="B164" s="4"/>
      <c r="C164" s="56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37"/>
      <c r="AA164" s="37"/>
      <c r="AB164" s="37"/>
      <c r="AC164" s="37"/>
    </row>
    <row r="165" spans="1:29" s="38" customFormat="1" ht="10.5" customHeight="1">
      <c r="A165" s="45"/>
      <c r="B165" s="4"/>
      <c r="C165" s="56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37"/>
      <c r="AA165" s="37"/>
      <c r="AB165" s="37"/>
      <c r="AC165" s="37"/>
    </row>
    <row r="166" spans="1:29" s="38" customFormat="1" ht="10.5" customHeight="1">
      <c r="A166" s="45"/>
      <c r="B166" s="4"/>
      <c r="C166" s="56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37"/>
      <c r="AA166" s="37"/>
      <c r="AB166" s="37"/>
      <c r="AC166" s="37"/>
    </row>
    <row r="167" spans="1:29" s="38" customFormat="1" ht="10.5" customHeight="1">
      <c r="A167" s="45"/>
      <c r="B167" s="4"/>
      <c r="C167" s="56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37"/>
      <c r="AA167" s="37"/>
      <c r="AB167" s="37"/>
      <c r="AC167" s="37"/>
    </row>
    <row r="168" spans="1:29" s="38" customFormat="1" ht="10.5" customHeight="1">
      <c r="A168" s="45"/>
      <c r="B168" s="4"/>
      <c r="C168" s="56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37"/>
      <c r="AA168" s="37"/>
      <c r="AB168" s="37"/>
      <c r="AC168" s="37"/>
    </row>
    <row r="169" spans="1:29" s="38" customFormat="1" ht="10.5" customHeight="1">
      <c r="A169" s="45"/>
      <c r="B169" s="4"/>
      <c r="C169" s="56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37"/>
      <c r="AA169" s="37"/>
      <c r="AB169" s="37"/>
      <c r="AC169" s="37"/>
    </row>
    <row r="170" spans="1:29" s="38" customFormat="1" ht="10.5" customHeight="1">
      <c r="A170" s="45"/>
      <c r="B170" s="4"/>
      <c r="C170" s="56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37"/>
      <c r="AA170" s="37"/>
      <c r="AB170" s="37"/>
      <c r="AC170" s="37"/>
    </row>
    <row r="171" spans="1:29" s="38" customFormat="1" ht="10.5" customHeight="1">
      <c r="A171" s="45"/>
      <c r="B171" s="4"/>
      <c r="C171" s="56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37"/>
      <c r="AA171" s="37"/>
      <c r="AB171" s="37"/>
      <c r="AC171" s="37"/>
    </row>
    <row r="172" spans="1:29" s="38" customFormat="1" ht="10.5" customHeight="1">
      <c r="A172" s="45"/>
      <c r="B172" s="4"/>
      <c r="C172" s="56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37"/>
      <c r="AA172" s="37"/>
      <c r="AB172" s="37"/>
      <c r="AC172" s="37"/>
    </row>
    <row r="173" spans="1:29" s="38" customFormat="1" ht="10.5" customHeight="1">
      <c r="A173" s="45"/>
      <c r="B173" s="4"/>
      <c r="C173" s="56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37"/>
      <c r="AA173" s="37"/>
      <c r="AB173" s="37"/>
      <c r="AC173" s="37"/>
    </row>
    <row r="174" spans="1:29" s="38" customFormat="1" ht="10.5" customHeight="1">
      <c r="A174" s="45"/>
      <c r="B174" s="4"/>
      <c r="C174" s="56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37"/>
      <c r="AA174" s="37"/>
      <c r="AB174" s="37"/>
      <c r="AC174" s="37"/>
    </row>
    <row r="175" spans="1:29" s="38" customFormat="1" ht="10.5" customHeight="1">
      <c r="A175" s="45"/>
      <c r="B175" s="4"/>
      <c r="C175" s="56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37"/>
      <c r="AA175" s="37"/>
      <c r="AB175" s="37"/>
      <c r="AC175" s="37"/>
    </row>
    <row r="176" spans="1:29" s="38" customFormat="1" ht="10.5" customHeight="1">
      <c r="A176" s="45"/>
      <c r="B176" s="4"/>
      <c r="C176" s="56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37"/>
      <c r="AA176" s="37"/>
      <c r="AB176" s="37"/>
      <c r="AC176" s="37"/>
    </row>
    <row r="177" spans="1:29" s="38" customFormat="1" ht="10.5" customHeight="1">
      <c r="A177" s="45"/>
      <c r="B177" s="4"/>
      <c r="C177" s="56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37"/>
      <c r="AA177" s="37"/>
      <c r="AB177" s="37"/>
      <c r="AC177" s="37"/>
    </row>
    <row r="178" spans="1:29" s="38" customFormat="1" ht="10.5" customHeight="1">
      <c r="A178" s="45"/>
      <c r="B178" s="4"/>
      <c r="C178" s="56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37"/>
      <c r="AA178" s="37"/>
      <c r="AB178" s="37"/>
      <c r="AC178" s="37"/>
    </row>
    <row r="179" spans="1:29" s="38" customFormat="1" ht="10.5" customHeight="1">
      <c r="A179" s="45"/>
      <c r="B179" s="4"/>
      <c r="C179" s="56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37"/>
      <c r="AA179" s="37"/>
      <c r="AB179" s="37"/>
      <c r="AC179" s="37"/>
    </row>
    <row r="180" spans="1:29" s="38" customFormat="1" ht="10.5" customHeight="1">
      <c r="A180" s="45"/>
      <c r="B180" s="4"/>
      <c r="C180" s="56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37"/>
      <c r="AA180" s="37"/>
      <c r="AB180" s="37"/>
      <c r="AC180" s="37"/>
    </row>
    <row r="181" spans="1:29" s="38" customFormat="1" ht="10.5" customHeight="1">
      <c r="A181" s="45"/>
      <c r="B181" s="4"/>
      <c r="C181" s="56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37"/>
      <c r="AA181" s="37"/>
      <c r="AB181" s="37"/>
      <c r="AC181" s="37"/>
    </row>
    <row r="182" spans="1:29" s="38" customFormat="1" ht="10.5" customHeight="1">
      <c r="A182" s="45"/>
      <c r="B182" s="4"/>
      <c r="C182" s="56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37"/>
      <c r="AA182" s="37"/>
      <c r="AB182" s="37"/>
      <c r="AC182" s="37"/>
    </row>
    <row r="183" spans="1:29" s="38" customFormat="1" ht="10.5" customHeight="1">
      <c r="A183" s="45"/>
      <c r="B183" s="4"/>
      <c r="C183" s="56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37"/>
      <c r="AA183" s="37"/>
      <c r="AB183" s="37"/>
      <c r="AC183" s="37"/>
    </row>
    <row r="184" spans="1:29" s="38" customFormat="1" ht="10.5" customHeight="1">
      <c r="A184" s="45"/>
      <c r="B184" s="4"/>
      <c r="C184" s="56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37"/>
      <c r="AA184" s="37"/>
      <c r="AB184" s="37"/>
      <c r="AC184" s="37"/>
    </row>
    <row r="185" spans="1:29" s="38" customFormat="1" ht="10.5" customHeight="1">
      <c r="A185" s="45"/>
      <c r="B185" s="4"/>
      <c r="C185" s="56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37"/>
      <c r="AA185" s="37"/>
      <c r="AB185" s="37"/>
      <c r="AC185" s="37"/>
    </row>
    <row r="186" spans="1:29" s="38" customFormat="1" ht="10.5" customHeight="1">
      <c r="A186" s="45"/>
      <c r="B186" s="4"/>
      <c r="C186" s="56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37"/>
      <c r="AA186" s="37"/>
      <c r="AB186" s="37"/>
      <c r="AC186" s="37"/>
    </row>
    <row r="187" spans="1:29" s="38" customFormat="1" ht="10.5" customHeight="1">
      <c r="A187" s="45"/>
      <c r="B187" s="4"/>
      <c r="C187" s="56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37"/>
      <c r="AA187" s="37"/>
      <c r="AB187" s="37"/>
      <c r="AC187" s="37"/>
    </row>
    <row r="188" spans="1:29" s="38" customFormat="1" ht="10.5" customHeight="1">
      <c r="A188" s="45"/>
      <c r="B188" s="4"/>
      <c r="C188" s="56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37"/>
      <c r="AA188" s="37"/>
      <c r="AB188" s="37"/>
      <c r="AC188" s="37"/>
    </row>
    <row r="189" spans="1:29" s="38" customFormat="1" ht="10.5" customHeight="1">
      <c r="A189" s="45"/>
      <c r="B189" s="4"/>
      <c r="C189" s="56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37"/>
      <c r="AA189" s="37"/>
      <c r="AB189" s="37"/>
      <c r="AC189" s="37"/>
    </row>
    <row r="190" spans="1:29" s="38" customFormat="1" ht="10.5" customHeight="1">
      <c r="A190" s="45"/>
      <c r="B190" s="4"/>
      <c r="C190" s="56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37"/>
      <c r="AA190" s="37"/>
      <c r="AB190" s="37"/>
      <c r="AC190" s="37"/>
    </row>
    <row r="191" spans="1:29" s="38" customFormat="1" ht="10.5" customHeight="1">
      <c r="A191" s="45"/>
      <c r="B191" s="4"/>
      <c r="C191" s="56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37"/>
      <c r="AA191" s="37"/>
      <c r="AB191" s="37"/>
      <c r="AC191" s="37"/>
    </row>
    <row r="192" spans="1:29" s="38" customFormat="1" ht="10.5" customHeight="1">
      <c r="A192" s="45"/>
      <c r="B192" s="4"/>
      <c r="C192" s="56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37"/>
      <c r="AA192" s="37"/>
      <c r="AB192" s="37"/>
      <c r="AC192" s="37"/>
    </row>
    <row r="193" spans="1:29" s="38" customFormat="1" ht="10.5" customHeight="1">
      <c r="A193" s="45"/>
      <c r="B193" s="4"/>
      <c r="C193" s="56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37"/>
      <c r="AA193" s="37"/>
      <c r="AB193" s="37"/>
      <c r="AC193" s="37"/>
    </row>
    <row r="194" spans="1:29" s="38" customFormat="1" ht="10.5" customHeight="1">
      <c r="A194" s="45"/>
      <c r="B194" s="4"/>
      <c r="C194" s="56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37"/>
      <c r="AA194" s="37"/>
      <c r="AB194" s="37"/>
      <c r="AC194" s="37"/>
    </row>
    <row r="195" spans="1:29" s="38" customFormat="1" ht="10.5" customHeight="1">
      <c r="A195" s="45"/>
      <c r="B195" s="4"/>
      <c r="C195" s="56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37"/>
      <c r="AA195" s="37"/>
      <c r="AB195" s="37"/>
      <c r="AC195" s="37"/>
    </row>
    <row r="196" spans="1:29" s="38" customFormat="1" ht="10.5" customHeight="1">
      <c r="A196" s="45"/>
      <c r="B196" s="4"/>
      <c r="C196" s="56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37"/>
      <c r="AA196" s="37"/>
      <c r="AB196" s="37"/>
      <c r="AC196" s="37"/>
    </row>
    <row r="197" spans="1:29" s="38" customFormat="1" ht="10.5" customHeight="1">
      <c r="A197" s="45"/>
      <c r="B197" s="4"/>
      <c r="C197" s="56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37"/>
      <c r="AA197" s="37"/>
      <c r="AB197" s="37"/>
      <c r="AC197" s="37"/>
    </row>
    <row r="198" spans="1:29" s="38" customFormat="1" ht="10.5" customHeight="1">
      <c r="A198" s="45"/>
      <c r="B198" s="4"/>
      <c r="C198" s="56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37"/>
      <c r="AA198" s="37"/>
      <c r="AB198" s="37"/>
      <c r="AC198" s="37"/>
    </row>
    <row r="199" spans="1:29" s="38" customFormat="1" ht="10.5" customHeight="1">
      <c r="A199" s="45"/>
      <c r="B199" s="4"/>
      <c r="C199" s="56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37"/>
      <c r="AA199" s="37"/>
      <c r="AB199" s="37"/>
      <c r="AC199" s="37"/>
    </row>
    <row r="200" spans="1:29" s="38" customFormat="1" ht="10.5" customHeight="1">
      <c r="A200" s="45"/>
      <c r="B200" s="4"/>
      <c r="C200" s="56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37"/>
      <c r="AA200" s="37"/>
      <c r="AB200" s="37"/>
      <c r="AC200" s="37"/>
    </row>
    <row r="201" spans="1:29" s="38" customFormat="1" ht="10.5" customHeight="1">
      <c r="A201" s="45"/>
      <c r="B201" s="4"/>
      <c r="C201" s="56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37"/>
      <c r="AA201" s="37"/>
      <c r="AB201" s="37"/>
      <c r="AC201" s="37"/>
    </row>
    <row r="202" spans="1:29" s="38" customFormat="1" ht="10.5" customHeight="1">
      <c r="A202" s="45"/>
      <c r="B202" s="4"/>
      <c r="C202" s="56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37"/>
      <c r="AA202" s="37"/>
      <c r="AB202" s="37"/>
      <c r="AC202" s="37"/>
    </row>
    <row r="203" spans="1:29" s="38" customFormat="1" ht="10.5" customHeight="1">
      <c r="A203" s="45"/>
      <c r="B203" s="4"/>
      <c r="C203" s="56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37"/>
      <c r="AA203" s="37"/>
      <c r="AB203" s="37"/>
      <c r="AC203" s="37"/>
    </row>
    <row r="204" spans="1:29" s="38" customFormat="1" ht="10.5" customHeight="1">
      <c r="A204" s="45"/>
      <c r="B204" s="4"/>
      <c r="C204" s="56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37"/>
      <c r="AA204" s="37"/>
      <c r="AB204" s="37"/>
      <c r="AC204" s="37"/>
    </row>
    <row r="205" spans="1:29" s="38" customFormat="1" ht="10.5" customHeight="1">
      <c r="A205" s="45"/>
      <c r="B205" s="4"/>
      <c r="C205" s="56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37"/>
      <c r="AA205" s="37"/>
      <c r="AB205" s="37"/>
      <c r="AC205" s="37"/>
    </row>
    <row r="206" spans="1:29" s="38" customFormat="1" ht="10.5" customHeight="1">
      <c r="A206" s="45"/>
      <c r="B206" s="4"/>
      <c r="C206" s="56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37"/>
      <c r="AA206" s="37"/>
      <c r="AB206" s="37"/>
      <c r="AC206" s="37"/>
    </row>
    <row r="207" spans="1:29" s="38" customFormat="1" ht="10.5" customHeight="1">
      <c r="A207" s="45"/>
      <c r="B207" s="4"/>
      <c r="C207" s="56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37"/>
      <c r="AA207" s="37"/>
      <c r="AB207" s="37"/>
      <c r="AC207" s="37"/>
    </row>
    <row r="208" spans="1:29" s="38" customFormat="1" ht="10.5" customHeight="1">
      <c r="A208" s="45"/>
      <c r="B208" s="4"/>
      <c r="C208" s="56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37"/>
      <c r="AA208" s="37"/>
      <c r="AB208" s="37"/>
      <c r="AC208" s="37"/>
    </row>
    <row r="209" spans="1:29" s="38" customFormat="1" ht="10.5" customHeight="1">
      <c r="A209" s="45"/>
      <c r="B209" s="4"/>
      <c r="C209" s="56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37"/>
      <c r="AA209" s="37"/>
      <c r="AB209" s="37"/>
      <c r="AC209" s="37"/>
    </row>
    <row r="210" spans="1:29" s="38" customFormat="1" ht="10.5" customHeight="1">
      <c r="A210" s="45"/>
      <c r="B210" s="4"/>
      <c r="C210" s="56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37"/>
      <c r="AA210" s="37"/>
      <c r="AB210" s="37"/>
      <c r="AC210" s="37"/>
    </row>
    <row r="211" spans="1:29" s="38" customFormat="1" ht="10.5" customHeight="1">
      <c r="A211" s="45"/>
      <c r="B211" s="4"/>
      <c r="C211" s="56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37"/>
      <c r="AA211" s="37"/>
      <c r="AB211" s="37"/>
      <c r="AC211" s="37"/>
    </row>
    <row r="212" spans="1:29" s="38" customFormat="1" ht="10.5" customHeight="1">
      <c r="A212" s="45"/>
      <c r="B212" s="4"/>
      <c r="C212" s="56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37"/>
      <c r="AA212" s="37"/>
      <c r="AB212" s="37"/>
      <c r="AC212" s="37"/>
    </row>
    <row r="213" spans="1:29" s="38" customFormat="1" ht="10.5" customHeight="1">
      <c r="A213" s="45"/>
      <c r="B213" s="4"/>
      <c r="C213" s="56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37"/>
      <c r="AA213" s="37"/>
      <c r="AB213" s="37"/>
      <c r="AC213" s="37"/>
    </row>
    <row r="214" spans="1:29" s="38" customFormat="1" ht="10.5" customHeight="1">
      <c r="A214" s="45"/>
      <c r="B214" s="4"/>
      <c r="C214" s="56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37"/>
      <c r="AA214" s="37"/>
      <c r="AB214" s="37"/>
      <c r="AC214" s="37"/>
    </row>
    <row r="215" spans="1:29" s="38" customFormat="1" ht="10.5" customHeight="1">
      <c r="A215" s="45"/>
      <c r="B215" s="4"/>
      <c r="C215" s="56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37"/>
      <c r="AA215" s="37"/>
      <c r="AB215" s="37"/>
      <c r="AC215" s="37"/>
    </row>
    <row r="216" spans="1:29" s="38" customFormat="1" ht="10.5" customHeight="1">
      <c r="A216" s="45"/>
      <c r="B216" s="4"/>
      <c r="C216" s="56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37"/>
      <c r="AA216" s="37"/>
      <c r="AB216" s="37"/>
      <c r="AC216" s="37"/>
    </row>
    <row r="217" spans="1:29" s="38" customFormat="1" ht="10.5" customHeight="1">
      <c r="A217" s="45"/>
      <c r="B217" s="4"/>
      <c r="C217" s="56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37"/>
      <c r="AA217" s="37"/>
      <c r="AB217" s="37"/>
      <c r="AC217" s="37"/>
    </row>
    <row r="218" spans="1:29" s="38" customFormat="1" ht="10.5" customHeight="1">
      <c r="A218" s="45"/>
      <c r="B218" s="4"/>
      <c r="C218" s="56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37"/>
      <c r="AA218" s="37"/>
      <c r="AB218" s="37"/>
      <c r="AC218" s="37"/>
    </row>
    <row r="219" spans="1:29" s="38" customFormat="1" ht="10.5" customHeight="1">
      <c r="A219" s="45"/>
      <c r="B219" s="4"/>
      <c r="C219" s="56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37"/>
      <c r="AA219" s="37"/>
      <c r="AB219" s="37"/>
      <c r="AC219" s="37"/>
    </row>
    <row r="220" spans="1:29" s="38" customFormat="1" ht="10.5" customHeight="1">
      <c r="A220" s="45"/>
      <c r="B220" s="4"/>
      <c r="C220" s="56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37"/>
      <c r="AA220" s="37"/>
      <c r="AB220" s="37"/>
      <c r="AC220" s="37"/>
    </row>
    <row r="221" spans="1:29" s="38" customFormat="1" ht="10.5" customHeight="1">
      <c r="A221" s="45"/>
      <c r="B221" s="4"/>
      <c r="C221" s="56"/>
      <c r="I221" s="2"/>
      <c r="J221" s="2"/>
      <c r="K221" s="4"/>
      <c r="L221" s="2"/>
      <c r="M221" s="2"/>
      <c r="N221" s="2"/>
      <c r="O221" s="2"/>
      <c r="P221" s="4"/>
      <c r="Q221" s="2"/>
      <c r="R221" s="2"/>
      <c r="S221" s="12"/>
      <c r="T221" s="2"/>
      <c r="U221" s="2"/>
      <c r="V221" s="2"/>
      <c r="W221" s="2"/>
      <c r="X221" s="2"/>
      <c r="Y221" s="13"/>
      <c r="Z221" s="37"/>
      <c r="AA221" s="37"/>
      <c r="AB221" s="37"/>
      <c r="AC221" s="37"/>
    </row>
    <row r="222" spans="1:29" s="38" customFormat="1" ht="10.5" customHeight="1">
      <c r="A222" s="45"/>
      <c r="B222" s="4"/>
      <c r="C222" s="56"/>
      <c r="I222" s="2"/>
      <c r="J222" s="2"/>
      <c r="K222" s="4"/>
      <c r="L222" s="2"/>
      <c r="M222" s="2"/>
      <c r="N222" s="2"/>
      <c r="O222" s="2"/>
      <c r="P222" s="4"/>
      <c r="Q222" s="2"/>
      <c r="R222" s="2"/>
      <c r="S222" s="12"/>
      <c r="T222" s="2"/>
      <c r="U222" s="2"/>
      <c r="V222" s="2"/>
      <c r="W222" s="2"/>
      <c r="X222" s="2"/>
      <c r="Y222" s="13"/>
      <c r="Z222" s="37"/>
      <c r="AA222" s="37"/>
      <c r="AB222" s="37"/>
      <c r="AC222" s="37"/>
    </row>
    <row r="223" spans="1:29" s="38" customFormat="1" ht="10.5" customHeight="1">
      <c r="A223" s="45"/>
      <c r="B223" s="4"/>
      <c r="C223" s="56"/>
      <c r="I223" s="2"/>
      <c r="J223" s="2"/>
      <c r="K223" s="4"/>
      <c r="L223" s="2"/>
      <c r="M223" s="2"/>
      <c r="N223" s="2"/>
      <c r="O223" s="2"/>
      <c r="P223" s="4"/>
      <c r="Q223" s="2"/>
      <c r="R223" s="2"/>
      <c r="S223" s="12"/>
      <c r="T223" s="2"/>
      <c r="U223" s="2"/>
      <c r="V223" s="2"/>
      <c r="W223" s="2"/>
      <c r="X223" s="2"/>
      <c r="Y223" s="13"/>
      <c r="Z223" s="37"/>
      <c r="AA223" s="37"/>
      <c r="AB223" s="37"/>
      <c r="AC223" s="37"/>
    </row>
    <row r="224" spans="1:29" s="38" customFormat="1" ht="10.5" customHeight="1">
      <c r="A224" s="45"/>
      <c r="B224" s="4"/>
      <c r="C224" s="56"/>
      <c r="I224" s="2"/>
      <c r="J224" s="2"/>
      <c r="K224" s="4"/>
      <c r="L224" s="2"/>
      <c r="M224" s="2"/>
      <c r="N224" s="2"/>
      <c r="O224" s="2"/>
      <c r="P224" s="4"/>
      <c r="Q224" s="2"/>
      <c r="R224" s="2"/>
      <c r="S224" s="12"/>
      <c r="T224" s="2"/>
      <c r="U224" s="2"/>
      <c r="V224" s="2"/>
      <c r="W224" s="2"/>
      <c r="X224" s="2"/>
      <c r="Y224" s="13"/>
      <c r="Z224" s="37"/>
      <c r="AA224" s="37"/>
      <c r="AB224" s="37"/>
      <c r="AC224" s="37"/>
    </row>
    <row r="225" spans="1:29" s="38" customFormat="1" ht="10.5" customHeight="1">
      <c r="A225" s="45"/>
      <c r="B225" s="4"/>
      <c r="C225" s="56"/>
      <c r="I225" s="2"/>
      <c r="J225" s="2"/>
      <c r="K225" s="4"/>
      <c r="L225" s="2"/>
      <c r="M225" s="2"/>
      <c r="N225" s="2"/>
      <c r="O225" s="2"/>
      <c r="P225" s="4"/>
      <c r="Q225" s="2"/>
      <c r="R225" s="2"/>
      <c r="S225" s="12"/>
      <c r="T225" s="2"/>
      <c r="U225" s="2"/>
      <c r="V225" s="2"/>
      <c r="W225" s="2"/>
      <c r="X225" s="2"/>
      <c r="Y225" s="13"/>
      <c r="Z225" s="37"/>
      <c r="AA225" s="37"/>
      <c r="AB225" s="37"/>
      <c r="AC225" s="37"/>
    </row>
    <row r="226" spans="1:29" s="38" customFormat="1" ht="10.5" customHeight="1">
      <c r="A226" s="45"/>
      <c r="B226" s="4"/>
      <c r="C226" s="56"/>
      <c r="I226" s="2"/>
      <c r="J226" s="2"/>
      <c r="K226" s="4"/>
      <c r="L226" s="2"/>
      <c r="M226" s="2"/>
      <c r="N226" s="2"/>
      <c r="O226" s="2"/>
      <c r="P226" s="4"/>
      <c r="Q226" s="2"/>
      <c r="R226" s="2"/>
      <c r="S226" s="12"/>
      <c r="T226" s="2"/>
      <c r="U226" s="2"/>
      <c r="V226" s="2"/>
      <c r="W226" s="2"/>
      <c r="X226" s="2"/>
      <c r="Y226" s="13"/>
      <c r="Z226" s="37"/>
      <c r="AA226" s="37"/>
      <c r="AB226" s="37"/>
      <c r="AC226" s="37"/>
    </row>
    <row r="227" spans="1:29" s="38" customFormat="1" ht="10.5" customHeight="1">
      <c r="A227" s="45"/>
      <c r="B227" s="4"/>
      <c r="C227" s="56"/>
      <c r="I227" s="2"/>
      <c r="J227" s="2"/>
      <c r="K227" s="4"/>
      <c r="L227" s="2"/>
      <c r="M227" s="2"/>
      <c r="N227" s="2"/>
      <c r="O227" s="2"/>
      <c r="P227" s="4"/>
      <c r="Q227" s="2"/>
      <c r="R227" s="2"/>
      <c r="S227" s="12"/>
      <c r="T227" s="2"/>
      <c r="U227" s="2"/>
      <c r="V227" s="2"/>
      <c r="W227" s="2"/>
      <c r="X227" s="2"/>
      <c r="Y227" s="13"/>
      <c r="Z227" s="37"/>
      <c r="AA227" s="37"/>
      <c r="AB227" s="37"/>
      <c r="AC227" s="37"/>
    </row>
    <row r="228" spans="1:29" s="38" customFormat="1" ht="10.5" customHeight="1">
      <c r="A228" s="45"/>
      <c r="B228" s="4"/>
      <c r="C228" s="56"/>
      <c r="I228" s="2"/>
      <c r="J228" s="2"/>
      <c r="K228" s="4"/>
      <c r="L228" s="2"/>
      <c r="M228" s="2"/>
      <c r="N228" s="2"/>
      <c r="O228" s="2"/>
      <c r="P228" s="4"/>
      <c r="Q228" s="2"/>
      <c r="R228" s="2"/>
      <c r="S228" s="12"/>
      <c r="T228" s="2"/>
      <c r="U228" s="2"/>
      <c r="V228" s="2"/>
      <c r="W228" s="2"/>
      <c r="X228" s="2"/>
      <c r="Y228" s="13"/>
      <c r="Z228" s="37"/>
      <c r="AA228" s="37"/>
      <c r="AB228" s="37"/>
      <c r="AC228" s="37"/>
    </row>
    <row r="229" spans="1:29" s="38" customFormat="1" ht="10.5" customHeight="1">
      <c r="A229" s="45"/>
      <c r="B229" s="4"/>
      <c r="C229" s="56"/>
      <c r="I229" s="2"/>
      <c r="J229" s="2"/>
      <c r="K229" s="4"/>
      <c r="L229" s="2"/>
      <c r="M229" s="2"/>
      <c r="N229" s="2"/>
      <c r="O229" s="2"/>
      <c r="P229" s="4"/>
      <c r="Q229" s="2"/>
      <c r="R229" s="2"/>
      <c r="S229" s="12"/>
      <c r="T229" s="2"/>
      <c r="U229" s="2"/>
      <c r="V229" s="2"/>
      <c r="W229" s="2"/>
      <c r="X229" s="2"/>
      <c r="Y229" s="13"/>
      <c r="Z229" s="37"/>
      <c r="AA229" s="37"/>
      <c r="AB229" s="37"/>
      <c r="AC229" s="37"/>
    </row>
    <row r="230" spans="1:29" s="38" customFormat="1" ht="10.5" customHeight="1">
      <c r="A230" s="45"/>
      <c r="B230" s="4"/>
      <c r="C230" s="56"/>
      <c r="I230" s="2"/>
      <c r="J230" s="2"/>
      <c r="K230" s="4"/>
      <c r="L230" s="2"/>
      <c r="M230" s="2"/>
      <c r="N230" s="2"/>
      <c r="O230" s="2"/>
      <c r="P230" s="4"/>
      <c r="Q230" s="2"/>
      <c r="R230" s="2"/>
      <c r="S230" s="12"/>
      <c r="T230" s="2"/>
      <c r="U230" s="2"/>
      <c r="V230" s="2"/>
      <c r="W230" s="2"/>
      <c r="X230" s="2"/>
      <c r="Y230" s="13"/>
      <c r="Z230" s="37"/>
      <c r="AA230" s="37"/>
      <c r="AB230" s="37"/>
      <c r="AC230" s="37"/>
    </row>
    <row r="231" spans="1:29" s="38" customFormat="1" ht="10.5" customHeight="1">
      <c r="A231" s="45"/>
      <c r="B231" s="4"/>
      <c r="C231" s="56"/>
      <c r="I231" s="2"/>
      <c r="J231" s="2"/>
      <c r="K231" s="4"/>
      <c r="L231" s="2"/>
      <c r="M231" s="2"/>
      <c r="N231" s="2"/>
      <c r="O231" s="2"/>
      <c r="P231" s="4"/>
      <c r="Q231" s="2"/>
      <c r="R231" s="2"/>
      <c r="S231" s="12"/>
      <c r="T231" s="2"/>
      <c r="U231" s="2"/>
      <c r="V231" s="2"/>
      <c r="W231" s="2"/>
      <c r="X231" s="2"/>
      <c r="Y231" s="13"/>
      <c r="Z231" s="37"/>
      <c r="AA231" s="37"/>
      <c r="AB231" s="37"/>
      <c r="AC231" s="37"/>
    </row>
    <row r="232" spans="1:29" s="38" customFormat="1" ht="10.5" customHeight="1">
      <c r="A232" s="45"/>
      <c r="B232" s="4"/>
      <c r="C232" s="56"/>
      <c r="I232" s="2"/>
      <c r="J232" s="2"/>
      <c r="K232" s="4"/>
      <c r="L232" s="2"/>
      <c r="M232" s="2"/>
      <c r="N232" s="2"/>
      <c r="O232" s="2"/>
      <c r="P232" s="4"/>
      <c r="Q232" s="2"/>
      <c r="R232" s="2"/>
      <c r="S232" s="12"/>
      <c r="T232" s="2"/>
      <c r="U232" s="2"/>
      <c r="V232" s="2"/>
      <c r="W232" s="2"/>
      <c r="X232" s="2"/>
      <c r="Y232" s="13"/>
      <c r="Z232" s="37"/>
      <c r="AA232" s="37"/>
      <c r="AB232" s="37"/>
      <c r="AC232" s="37"/>
    </row>
    <row r="233" spans="1:29" s="38" customFormat="1" ht="10.5" customHeight="1">
      <c r="A233" s="45"/>
      <c r="B233" s="4"/>
      <c r="C233" s="56"/>
      <c r="I233" s="2"/>
      <c r="J233" s="2"/>
      <c r="K233" s="4"/>
      <c r="L233" s="2"/>
      <c r="M233" s="2"/>
      <c r="N233" s="2"/>
      <c r="O233" s="2"/>
      <c r="P233" s="4"/>
      <c r="Q233" s="2"/>
      <c r="R233" s="2"/>
      <c r="S233" s="12"/>
      <c r="T233" s="2"/>
      <c r="U233" s="2"/>
      <c r="V233" s="2"/>
      <c r="W233" s="2"/>
      <c r="X233" s="2"/>
      <c r="Y233" s="13"/>
      <c r="Z233" s="37"/>
      <c r="AA233" s="37"/>
      <c r="AB233" s="37"/>
      <c r="AC233" s="37"/>
    </row>
    <row r="234" spans="1:29" s="38" customFormat="1" ht="10.5" customHeight="1">
      <c r="A234" s="45"/>
      <c r="B234" s="4"/>
      <c r="C234" s="56"/>
      <c r="I234" s="2"/>
      <c r="J234" s="2"/>
      <c r="K234" s="4"/>
      <c r="L234" s="2"/>
      <c r="M234" s="2"/>
      <c r="N234" s="2"/>
      <c r="O234" s="2"/>
      <c r="P234" s="4"/>
      <c r="Q234" s="2"/>
      <c r="R234" s="2"/>
      <c r="S234" s="12"/>
      <c r="T234" s="2"/>
      <c r="U234" s="2"/>
      <c r="V234" s="2"/>
      <c r="W234" s="2"/>
      <c r="X234" s="2"/>
      <c r="Y234" s="13"/>
      <c r="Z234" s="37"/>
      <c r="AA234" s="37"/>
      <c r="AB234" s="37"/>
      <c r="AC234" s="37"/>
    </row>
    <row r="235" spans="1:29" s="38" customFormat="1" ht="10.5" customHeight="1">
      <c r="A235" s="45"/>
      <c r="B235" s="4"/>
      <c r="C235" s="56"/>
      <c r="I235" s="2"/>
      <c r="J235" s="2"/>
      <c r="K235" s="4"/>
      <c r="L235" s="2"/>
      <c r="M235" s="2"/>
      <c r="N235" s="2"/>
      <c r="O235" s="2"/>
      <c r="P235" s="4"/>
      <c r="Q235" s="2"/>
      <c r="R235" s="2"/>
      <c r="S235" s="12"/>
      <c r="T235" s="2"/>
      <c r="U235" s="2"/>
      <c r="V235" s="2"/>
      <c r="W235" s="2"/>
      <c r="X235" s="2"/>
      <c r="Y235" s="13"/>
      <c r="Z235" s="37"/>
      <c r="AA235" s="37"/>
      <c r="AB235" s="37"/>
      <c r="AC235" s="37"/>
    </row>
    <row r="236" spans="1:29" s="38" customFormat="1" ht="10.5" customHeight="1">
      <c r="A236" s="45"/>
      <c r="B236" s="4"/>
      <c r="C236" s="56"/>
      <c r="I236" s="2"/>
      <c r="J236" s="2"/>
      <c r="K236" s="4"/>
      <c r="L236" s="2"/>
      <c r="M236" s="2"/>
      <c r="N236" s="2"/>
      <c r="O236" s="2"/>
      <c r="P236" s="4"/>
      <c r="Q236" s="2"/>
      <c r="R236" s="2"/>
      <c r="S236" s="12"/>
      <c r="T236" s="2"/>
      <c r="U236" s="2"/>
      <c r="V236" s="2"/>
      <c r="W236" s="2"/>
      <c r="X236" s="2"/>
      <c r="Y236" s="13"/>
      <c r="Z236" s="37"/>
      <c r="AA236" s="37"/>
      <c r="AB236" s="37"/>
      <c r="AC236" s="37"/>
    </row>
    <row r="237" spans="1:29" s="38" customFormat="1" ht="10.5" customHeight="1">
      <c r="A237" s="45"/>
      <c r="B237" s="4"/>
      <c r="C237" s="56"/>
      <c r="I237" s="2"/>
      <c r="J237" s="2"/>
      <c r="K237" s="4"/>
      <c r="L237" s="2"/>
      <c r="M237" s="2"/>
      <c r="N237" s="2"/>
      <c r="O237" s="2"/>
      <c r="P237" s="4"/>
      <c r="Q237" s="2"/>
      <c r="R237" s="2"/>
      <c r="S237" s="12"/>
      <c r="T237" s="2"/>
      <c r="U237" s="2"/>
      <c r="V237" s="2"/>
      <c r="W237" s="2"/>
      <c r="X237" s="2"/>
      <c r="Y237" s="13"/>
      <c r="Z237" s="37"/>
      <c r="AA237" s="37"/>
      <c r="AB237" s="37"/>
      <c r="AC237" s="37"/>
    </row>
    <row r="238" spans="1:29" s="38" customFormat="1" ht="10.5" customHeight="1">
      <c r="A238" s="45"/>
      <c r="B238" s="4"/>
      <c r="C238" s="56"/>
      <c r="I238" s="2"/>
      <c r="J238" s="2"/>
      <c r="K238" s="4"/>
      <c r="L238" s="2"/>
      <c r="M238" s="2"/>
      <c r="N238" s="2"/>
      <c r="O238" s="2"/>
      <c r="P238" s="4"/>
      <c r="Q238" s="2"/>
      <c r="R238" s="2"/>
      <c r="S238" s="12"/>
      <c r="T238" s="2"/>
      <c r="U238" s="2"/>
      <c r="V238" s="2"/>
      <c r="W238" s="2"/>
      <c r="X238" s="2"/>
      <c r="Y238" s="13"/>
      <c r="Z238" s="37"/>
      <c r="AA238" s="37"/>
      <c r="AB238" s="37"/>
      <c r="AC238" s="37"/>
    </row>
    <row r="239" spans="1:29" s="38" customFormat="1" ht="10.5" customHeight="1">
      <c r="A239" s="45"/>
      <c r="B239" s="4"/>
      <c r="C239" s="56"/>
      <c r="I239" s="2"/>
      <c r="J239" s="2"/>
      <c r="K239" s="4"/>
      <c r="L239" s="2"/>
      <c r="M239" s="2"/>
      <c r="N239" s="2"/>
      <c r="O239" s="2"/>
      <c r="P239" s="4"/>
      <c r="Q239" s="2"/>
      <c r="R239" s="2"/>
      <c r="S239" s="12"/>
      <c r="T239" s="2"/>
      <c r="U239" s="2"/>
      <c r="V239" s="2"/>
      <c r="W239" s="2"/>
      <c r="X239" s="2"/>
      <c r="Y239" s="13"/>
      <c r="Z239" s="37"/>
      <c r="AA239" s="37"/>
      <c r="AB239" s="37"/>
      <c r="AC239" s="37"/>
    </row>
    <row r="240" spans="1:29" s="38" customFormat="1" ht="10.5" customHeight="1">
      <c r="A240" s="45"/>
      <c r="B240" s="4"/>
      <c r="C240" s="56"/>
      <c r="I240" s="2"/>
      <c r="J240" s="2"/>
      <c r="K240" s="4"/>
      <c r="L240" s="2"/>
      <c r="M240" s="2"/>
      <c r="N240" s="2"/>
      <c r="O240" s="2"/>
      <c r="P240" s="4"/>
      <c r="Q240" s="2"/>
      <c r="R240" s="2"/>
      <c r="S240" s="12"/>
      <c r="T240" s="2"/>
      <c r="U240" s="2"/>
      <c r="V240" s="2"/>
      <c r="W240" s="2"/>
      <c r="X240" s="2"/>
      <c r="Y240" s="13"/>
      <c r="Z240" s="37"/>
      <c r="AA240" s="37"/>
      <c r="AB240" s="37"/>
      <c r="AC240" s="37"/>
    </row>
    <row r="241" spans="1:29" s="38" customFormat="1" ht="10.5" customHeight="1">
      <c r="A241" s="45"/>
      <c r="B241" s="4"/>
      <c r="C241" s="56"/>
      <c r="I241" s="2"/>
      <c r="J241" s="2"/>
      <c r="K241" s="4"/>
      <c r="L241" s="2"/>
      <c r="M241" s="2"/>
      <c r="N241" s="2"/>
      <c r="O241" s="2"/>
      <c r="P241" s="4"/>
      <c r="Q241" s="2"/>
      <c r="R241" s="2"/>
      <c r="S241" s="12"/>
      <c r="T241" s="2"/>
      <c r="U241" s="2"/>
      <c r="V241" s="2"/>
      <c r="W241" s="2"/>
      <c r="X241" s="2"/>
      <c r="Y241" s="13"/>
      <c r="Z241" s="37"/>
      <c r="AA241" s="37"/>
      <c r="AB241" s="37"/>
      <c r="AC241" s="37"/>
    </row>
    <row r="242" spans="1:29" s="38" customFormat="1" ht="10.5" customHeight="1">
      <c r="A242" s="45"/>
      <c r="B242" s="4"/>
      <c r="C242" s="56"/>
      <c r="I242" s="2"/>
      <c r="J242" s="2"/>
      <c r="K242" s="4"/>
      <c r="L242" s="2"/>
      <c r="M242" s="2"/>
      <c r="N242" s="2"/>
      <c r="O242" s="2"/>
      <c r="P242" s="4"/>
      <c r="Q242" s="2"/>
      <c r="R242" s="2"/>
      <c r="S242" s="12"/>
      <c r="T242" s="2"/>
      <c r="U242" s="2"/>
      <c r="V242" s="2"/>
      <c r="W242" s="2"/>
      <c r="X242" s="2"/>
      <c r="Y242" s="13"/>
      <c r="Z242" s="37"/>
      <c r="AA242" s="37"/>
      <c r="AB242" s="37"/>
      <c r="AC242" s="37"/>
    </row>
    <row r="243" spans="1:29" s="38" customFormat="1" ht="10.5" customHeight="1">
      <c r="A243" s="45"/>
      <c r="B243" s="4"/>
      <c r="C243" s="56"/>
      <c r="I243" s="2"/>
      <c r="J243" s="2"/>
      <c r="K243" s="4"/>
      <c r="L243" s="2"/>
      <c r="M243" s="2"/>
      <c r="N243" s="2"/>
      <c r="O243" s="2"/>
      <c r="P243" s="4"/>
      <c r="Q243" s="2"/>
      <c r="R243" s="2"/>
      <c r="S243" s="12"/>
      <c r="T243" s="2"/>
      <c r="U243" s="2"/>
      <c r="V243" s="2"/>
      <c r="W243" s="2"/>
      <c r="X243" s="2"/>
      <c r="Y243" s="13"/>
      <c r="Z243" s="37"/>
      <c r="AA243" s="37"/>
      <c r="AB243" s="37"/>
      <c r="AC243" s="37"/>
    </row>
    <row r="244" spans="1:29" s="38" customFormat="1" ht="10.5" customHeight="1">
      <c r="A244" s="45"/>
      <c r="B244" s="4"/>
      <c r="C244" s="56"/>
      <c r="I244" s="2"/>
      <c r="J244" s="2"/>
      <c r="K244" s="4"/>
      <c r="L244" s="2"/>
      <c r="M244" s="2"/>
      <c r="N244" s="2"/>
      <c r="O244" s="2"/>
      <c r="P244" s="4"/>
      <c r="Q244" s="2"/>
      <c r="R244" s="2"/>
      <c r="S244" s="12"/>
      <c r="T244" s="2"/>
      <c r="U244" s="2"/>
      <c r="V244" s="2"/>
      <c r="W244" s="2"/>
      <c r="X244" s="2"/>
      <c r="Y244" s="13"/>
      <c r="Z244" s="37"/>
      <c r="AA244" s="37"/>
      <c r="AB244" s="37"/>
      <c r="AC244" s="37"/>
    </row>
    <row r="245" spans="1:29" s="38" customFormat="1" ht="10.5" customHeight="1">
      <c r="A245" s="45"/>
      <c r="B245" s="4"/>
      <c r="C245" s="56"/>
      <c r="I245" s="2"/>
      <c r="J245" s="2"/>
      <c r="K245" s="4"/>
      <c r="L245" s="2"/>
      <c r="M245" s="2"/>
      <c r="N245" s="2"/>
      <c r="O245" s="2"/>
      <c r="P245" s="4"/>
      <c r="Q245" s="2"/>
      <c r="R245" s="2"/>
      <c r="S245" s="12"/>
      <c r="T245" s="2"/>
      <c r="U245" s="2"/>
      <c r="V245" s="2"/>
      <c r="W245" s="2"/>
      <c r="X245" s="2"/>
      <c r="Y245" s="13"/>
      <c r="Z245" s="37"/>
      <c r="AA245" s="37"/>
      <c r="AB245" s="37"/>
      <c r="AC245" s="37"/>
    </row>
    <row r="246" spans="1:29" s="38" customFormat="1" ht="10.5" customHeight="1">
      <c r="A246" s="45"/>
      <c r="B246" s="4"/>
      <c r="C246" s="56"/>
      <c r="I246" s="2"/>
      <c r="J246" s="2"/>
      <c r="K246" s="4"/>
      <c r="L246" s="2"/>
      <c r="M246" s="2"/>
      <c r="N246" s="2"/>
      <c r="O246" s="2"/>
      <c r="P246" s="4"/>
      <c r="Q246" s="2"/>
      <c r="R246" s="2"/>
      <c r="S246" s="12"/>
      <c r="T246" s="2"/>
      <c r="U246" s="2"/>
      <c r="V246" s="2"/>
      <c r="W246" s="2"/>
      <c r="X246" s="2"/>
      <c r="Y246" s="13"/>
      <c r="Z246" s="37"/>
      <c r="AA246" s="37"/>
      <c r="AB246" s="37"/>
      <c r="AC246" s="37"/>
    </row>
    <row r="247" spans="1:29" s="38" customFormat="1" ht="10.5" customHeight="1">
      <c r="A247" s="45"/>
      <c r="B247" s="4"/>
      <c r="C247" s="56"/>
      <c r="I247" s="2"/>
      <c r="J247" s="2"/>
      <c r="K247" s="4"/>
      <c r="L247" s="2"/>
      <c r="M247" s="2"/>
      <c r="N247" s="2"/>
      <c r="O247" s="2"/>
      <c r="P247" s="4"/>
      <c r="Q247" s="2"/>
      <c r="R247" s="2"/>
      <c r="S247" s="12"/>
      <c r="T247" s="2"/>
      <c r="U247" s="2"/>
      <c r="V247" s="2"/>
      <c r="W247" s="2"/>
      <c r="X247" s="2"/>
      <c r="Y247" s="13"/>
      <c r="Z247" s="37"/>
      <c r="AA247" s="37"/>
      <c r="AB247" s="37"/>
      <c r="AC247" s="37"/>
    </row>
    <row r="248" spans="1:29" s="38" customFormat="1" ht="10.5" customHeight="1">
      <c r="A248" s="45"/>
      <c r="B248" s="4"/>
      <c r="C248" s="56"/>
      <c r="I248" s="2"/>
      <c r="J248" s="2"/>
      <c r="K248" s="4"/>
      <c r="L248" s="2"/>
      <c r="M248" s="2"/>
      <c r="N248" s="2"/>
      <c r="O248" s="2"/>
      <c r="P248" s="4"/>
      <c r="Q248" s="2"/>
      <c r="R248" s="2"/>
      <c r="S248" s="12"/>
      <c r="T248" s="2"/>
      <c r="U248" s="2"/>
      <c r="V248" s="2"/>
      <c r="W248" s="2"/>
      <c r="X248" s="2"/>
      <c r="Y248" s="13"/>
      <c r="Z248" s="37"/>
      <c r="AA248" s="37"/>
      <c r="AB248" s="37"/>
      <c r="AC248" s="37"/>
    </row>
    <row r="249" spans="1:29" s="38" customFormat="1" ht="10.5" customHeight="1">
      <c r="A249" s="45"/>
      <c r="B249" s="4"/>
      <c r="C249" s="56"/>
      <c r="I249" s="2"/>
      <c r="J249" s="2"/>
      <c r="K249" s="4"/>
      <c r="L249" s="2"/>
      <c r="M249" s="2"/>
      <c r="N249" s="2"/>
      <c r="O249" s="2"/>
      <c r="P249" s="4"/>
      <c r="Q249" s="2"/>
      <c r="R249" s="2"/>
      <c r="S249" s="12"/>
      <c r="T249" s="2"/>
      <c r="U249" s="2"/>
      <c r="V249" s="2"/>
      <c r="W249" s="2"/>
      <c r="X249" s="2"/>
      <c r="Y249" s="13"/>
      <c r="Z249" s="37"/>
      <c r="AA249" s="37"/>
      <c r="AB249" s="37"/>
      <c r="AC249" s="37"/>
    </row>
    <row r="250" spans="1:29" s="38" customFormat="1" ht="10.5" customHeight="1">
      <c r="A250" s="45"/>
      <c r="B250" s="4"/>
      <c r="C250" s="56"/>
      <c r="I250" s="2"/>
      <c r="J250" s="2"/>
      <c r="K250" s="4"/>
      <c r="L250" s="2"/>
      <c r="M250" s="2"/>
      <c r="N250" s="2"/>
      <c r="O250" s="2"/>
      <c r="P250" s="4"/>
      <c r="Q250" s="2"/>
      <c r="R250" s="2"/>
      <c r="S250" s="12"/>
      <c r="T250" s="2"/>
      <c r="U250" s="2"/>
      <c r="V250" s="2"/>
      <c r="W250" s="2"/>
      <c r="X250" s="2"/>
      <c r="Y250" s="13"/>
      <c r="Z250" s="37"/>
      <c r="AA250" s="37"/>
      <c r="AB250" s="37"/>
      <c r="AC250" s="37"/>
    </row>
    <row r="251" spans="1:29" s="38" customFormat="1" ht="10.5" customHeight="1">
      <c r="A251" s="45"/>
      <c r="B251" s="4"/>
      <c r="C251" s="56"/>
      <c r="I251" s="2"/>
      <c r="J251" s="2"/>
      <c r="K251" s="4"/>
      <c r="L251" s="2"/>
      <c r="M251" s="2"/>
      <c r="N251" s="2"/>
      <c r="O251" s="2"/>
      <c r="P251" s="4"/>
      <c r="Q251" s="2"/>
      <c r="R251" s="2"/>
      <c r="S251" s="12"/>
      <c r="T251" s="2"/>
      <c r="U251" s="2"/>
      <c r="V251" s="2"/>
      <c r="W251" s="2"/>
      <c r="X251" s="2"/>
      <c r="Y251" s="13"/>
      <c r="Z251" s="37"/>
      <c r="AA251" s="37"/>
      <c r="AB251" s="37"/>
      <c r="AC251" s="37"/>
    </row>
    <row r="252" spans="1:29" s="38" customFormat="1" ht="10.5" customHeight="1">
      <c r="A252" s="45"/>
      <c r="B252" s="4"/>
      <c r="C252" s="56"/>
      <c r="I252" s="2"/>
      <c r="J252" s="2"/>
      <c r="K252" s="4"/>
      <c r="L252" s="2"/>
      <c r="M252" s="2"/>
      <c r="N252" s="2"/>
      <c r="O252" s="2"/>
      <c r="P252" s="4"/>
      <c r="Q252" s="2"/>
      <c r="R252" s="2"/>
      <c r="S252" s="12"/>
      <c r="T252" s="2"/>
      <c r="U252" s="2"/>
      <c r="V252" s="2"/>
      <c r="W252" s="2"/>
      <c r="X252" s="2"/>
      <c r="Y252" s="13"/>
      <c r="Z252" s="37"/>
      <c r="AA252" s="37"/>
      <c r="AB252" s="37"/>
      <c r="AC252" s="37"/>
    </row>
    <row r="253" spans="1:29" s="38" customFormat="1" ht="10.5" customHeight="1">
      <c r="A253" s="45"/>
      <c r="B253" s="4"/>
      <c r="C253" s="56"/>
      <c r="I253" s="2"/>
      <c r="J253" s="2"/>
      <c r="K253" s="4"/>
      <c r="L253" s="2"/>
      <c r="M253" s="2"/>
      <c r="N253" s="2"/>
      <c r="O253" s="2"/>
      <c r="P253" s="4"/>
      <c r="Q253" s="2"/>
      <c r="R253" s="2"/>
      <c r="S253" s="12"/>
      <c r="T253" s="2"/>
      <c r="U253" s="2"/>
      <c r="V253" s="2"/>
      <c r="W253" s="2"/>
      <c r="X253" s="2"/>
      <c r="Y253" s="13"/>
      <c r="Z253" s="37"/>
      <c r="AA253" s="37"/>
      <c r="AB253" s="37"/>
      <c r="AC253" s="37"/>
    </row>
    <row r="254" spans="1:29" s="38" customFormat="1" ht="10.5" customHeight="1">
      <c r="A254" s="45"/>
      <c r="B254" s="4"/>
      <c r="C254" s="56"/>
      <c r="I254" s="2"/>
      <c r="J254" s="2"/>
      <c r="K254" s="4"/>
      <c r="L254" s="2"/>
      <c r="M254" s="2"/>
      <c r="N254" s="2"/>
      <c r="O254" s="2"/>
      <c r="P254" s="4"/>
      <c r="Q254" s="2"/>
      <c r="R254" s="2"/>
      <c r="S254" s="12"/>
      <c r="T254" s="2"/>
      <c r="U254" s="2"/>
      <c r="V254" s="2"/>
      <c r="W254" s="2"/>
      <c r="X254" s="2"/>
      <c r="Y254" s="13"/>
      <c r="Z254" s="37"/>
      <c r="AA254" s="37"/>
      <c r="AB254" s="37"/>
      <c r="AC254" s="37"/>
    </row>
    <row r="255" spans="1:29" s="38" customFormat="1" ht="10.5" customHeight="1">
      <c r="A255" s="45"/>
      <c r="B255" s="4"/>
      <c r="C255" s="56"/>
      <c r="I255" s="2"/>
      <c r="J255" s="2"/>
      <c r="K255" s="4"/>
      <c r="L255" s="2"/>
      <c r="M255" s="2"/>
      <c r="N255" s="2"/>
      <c r="O255" s="2"/>
      <c r="P255" s="4"/>
      <c r="Q255" s="2"/>
      <c r="R255" s="2"/>
      <c r="S255" s="12"/>
      <c r="T255" s="2"/>
      <c r="U255" s="2"/>
      <c r="V255" s="2"/>
      <c r="W255" s="2"/>
      <c r="X255" s="2"/>
      <c r="Y255" s="13"/>
      <c r="Z255" s="37"/>
      <c r="AA255" s="37"/>
      <c r="AB255" s="37"/>
      <c r="AC255" s="37"/>
    </row>
    <row r="256" spans="1:29" s="38" customFormat="1" ht="10.5" customHeight="1">
      <c r="A256" s="45"/>
      <c r="B256" s="4"/>
      <c r="C256" s="56"/>
      <c r="I256" s="2"/>
      <c r="J256" s="2"/>
      <c r="K256" s="4"/>
      <c r="L256" s="2"/>
      <c r="M256" s="2"/>
      <c r="N256" s="2"/>
      <c r="O256" s="2"/>
      <c r="P256" s="4"/>
      <c r="Q256" s="2"/>
      <c r="R256" s="2"/>
      <c r="S256" s="12"/>
      <c r="T256" s="2"/>
      <c r="U256" s="2"/>
      <c r="V256" s="2"/>
      <c r="W256" s="2"/>
      <c r="X256" s="2"/>
      <c r="Y256" s="13"/>
      <c r="Z256" s="37"/>
      <c r="AA256" s="37"/>
      <c r="AB256" s="37"/>
      <c r="AC256" s="37"/>
    </row>
    <row r="257" spans="1:29" s="38" customFormat="1" ht="10.5" customHeight="1">
      <c r="A257" s="45"/>
      <c r="B257" s="4"/>
      <c r="C257" s="56"/>
      <c r="I257" s="2"/>
      <c r="J257" s="2"/>
      <c r="K257" s="4"/>
      <c r="L257" s="2"/>
      <c r="M257" s="2"/>
      <c r="N257" s="2"/>
      <c r="O257" s="2"/>
      <c r="P257" s="4"/>
      <c r="Q257" s="2"/>
      <c r="R257" s="2"/>
      <c r="S257" s="12"/>
      <c r="T257" s="2"/>
      <c r="U257" s="2"/>
      <c r="V257" s="2"/>
      <c r="W257" s="2"/>
      <c r="X257" s="2"/>
      <c r="Y257" s="13"/>
      <c r="Z257" s="37"/>
      <c r="AA257" s="37"/>
      <c r="AB257" s="37"/>
      <c r="AC257" s="37"/>
    </row>
    <row r="258" spans="1:29" s="38" customFormat="1" ht="10.5" customHeight="1">
      <c r="A258" s="45"/>
      <c r="B258" s="4"/>
      <c r="C258" s="56"/>
      <c r="I258" s="2"/>
      <c r="J258" s="2"/>
      <c r="K258" s="4"/>
      <c r="L258" s="2"/>
      <c r="M258" s="2"/>
      <c r="N258" s="2"/>
      <c r="O258" s="2"/>
      <c r="P258" s="4"/>
      <c r="Q258" s="2"/>
      <c r="R258" s="2"/>
      <c r="S258" s="12"/>
      <c r="T258" s="2"/>
      <c r="U258" s="2"/>
      <c r="V258" s="2"/>
      <c r="W258" s="2"/>
      <c r="X258" s="2"/>
      <c r="Y258" s="13"/>
      <c r="Z258" s="37"/>
      <c r="AA258" s="37"/>
      <c r="AB258" s="37"/>
      <c r="AC258" s="37"/>
    </row>
    <row r="259" spans="1:29" s="38" customFormat="1" ht="10.5" customHeight="1">
      <c r="A259" s="45"/>
      <c r="B259" s="4"/>
      <c r="C259" s="56"/>
      <c r="I259" s="2"/>
      <c r="J259" s="2"/>
      <c r="K259" s="4"/>
      <c r="L259" s="2"/>
      <c r="M259" s="2"/>
      <c r="N259" s="2"/>
      <c r="O259" s="2"/>
      <c r="P259" s="4"/>
      <c r="Q259" s="2"/>
      <c r="R259" s="2"/>
      <c r="S259" s="12"/>
      <c r="T259" s="2"/>
      <c r="U259" s="2"/>
      <c r="V259" s="2"/>
      <c r="W259" s="2"/>
      <c r="X259" s="2"/>
      <c r="Y259" s="13"/>
      <c r="Z259" s="37"/>
      <c r="AA259" s="37"/>
      <c r="AB259" s="37"/>
      <c r="AC259" s="37"/>
    </row>
    <row r="260" spans="1:29" s="38" customFormat="1" ht="10.5" customHeight="1">
      <c r="A260" s="45"/>
      <c r="B260" s="4"/>
      <c r="C260" s="56"/>
      <c r="I260" s="2"/>
      <c r="J260" s="2"/>
      <c r="K260" s="4"/>
      <c r="L260" s="2"/>
      <c r="M260" s="2"/>
      <c r="N260" s="2"/>
      <c r="O260" s="2"/>
      <c r="P260" s="4"/>
      <c r="Q260" s="2"/>
      <c r="R260" s="2"/>
      <c r="S260" s="12"/>
      <c r="T260" s="2"/>
      <c r="U260" s="2"/>
      <c r="V260" s="2"/>
      <c r="W260" s="2"/>
      <c r="X260" s="2"/>
      <c r="Y260" s="13"/>
      <c r="Z260" s="37"/>
      <c r="AA260" s="37"/>
      <c r="AB260" s="37"/>
      <c r="AC260" s="37"/>
    </row>
    <row r="261" spans="1:29" s="38" customFormat="1" ht="10.5" customHeight="1">
      <c r="A261" s="45"/>
      <c r="B261" s="4"/>
      <c r="C261" s="56"/>
      <c r="I261" s="2"/>
      <c r="J261" s="2"/>
      <c r="K261" s="4"/>
      <c r="L261" s="2"/>
      <c r="M261" s="2"/>
      <c r="N261" s="2"/>
      <c r="O261" s="2"/>
      <c r="P261" s="4"/>
      <c r="Q261" s="2"/>
      <c r="R261" s="2"/>
      <c r="S261" s="12"/>
      <c r="T261" s="2"/>
      <c r="U261" s="2"/>
      <c r="V261" s="2"/>
      <c r="W261" s="2"/>
      <c r="X261" s="2"/>
      <c r="Y261" s="13"/>
      <c r="Z261" s="37"/>
      <c r="AA261" s="37"/>
      <c r="AB261" s="37"/>
      <c r="AC261" s="37"/>
    </row>
    <row r="262" spans="1:29" s="38" customFormat="1" ht="10.5" customHeight="1">
      <c r="A262" s="45"/>
      <c r="B262" s="4"/>
      <c r="C262" s="56"/>
      <c r="I262" s="2"/>
      <c r="J262" s="2"/>
      <c r="K262" s="4"/>
      <c r="L262" s="2"/>
      <c r="M262" s="2"/>
      <c r="N262" s="2"/>
      <c r="O262" s="2"/>
      <c r="P262" s="4"/>
      <c r="Q262" s="2"/>
      <c r="R262" s="2"/>
      <c r="S262" s="12"/>
      <c r="T262" s="2"/>
      <c r="U262" s="2"/>
      <c r="V262" s="2"/>
      <c r="W262" s="2"/>
      <c r="X262" s="2"/>
      <c r="Y262" s="13"/>
      <c r="Z262" s="37"/>
      <c r="AA262" s="37"/>
      <c r="AB262" s="37"/>
      <c r="AC262" s="37"/>
    </row>
    <row r="263" spans="1:29" s="38" customFormat="1" ht="10.5" customHeight="1">
      <c r="A263" s="45"/>
      <c r="B263" s="4"/>
      <c r="C263" s="56"/>
      <c r="I263" s="2"/>
      <c r="J263" s="2"/>
      <c r="K263" s="4"/>
      <c r="L263" s="2"/>
      <c r="M263" s="2"/>
      <c r="N263" s="2"/>
      <c r="O263" s="2"/>
      <c r="P263" s="4"/>
      <c r="Q263" s="2"/>
      <c r="R263" s="2"/>
      <c r="S263" s="12"/>
      <c r="T263" s="2"/>
      <c r="U263" s="2"/>
      <c r="V263" s="2"/>
      <c r="W263" s="2"/>
      <c r="X263" s="2"/>
      <c r="Y263" s="13"/>
      <c r="Z263" s="37"/>
      <c r="AA263" s="37"/>
      <c r="AB263" s="37"/>
      <c r="AC263" s="37"/>
    </row>
    <row r="264" spans="1:29" s="38" customFormat="1" ht="10.5" customHeight="1">
      <c r="A264" s="45"/>
      <c r="B264" s="4"/>
      <c r="C264" s="56"/>
      <c r="I264" s="2"/>
      <c r="J264" s="2"/>
      <c r="K264" s="4"/>
      <c r="L264" s="2"/>
      <c r="M264" s="2"/>
      <c r="N264" s="2"/>
      <c r="O264" s="2"/>
      <c r="P264" s="4"/>
      <c r="Q264" s="2"/>
      <c r="R264" s="2"/>
      <c r="S264" s="12"/>
      <c r="T264" s="2"/>
      <c r="U264" s="2"/>
      <c r="V264" s="2"/>
      <c r="W264" s="2"/>
      <c r="X264" s="2"/>
      <c r="Y264" s="13"/>
      <c r="Z264" s="37"/>
      <c r="AA264" s="37"/>
      <c r="AB264" s="37"/>
      <c r="AC264" s="37"/>
    </row>
    <row r="265" spans="1:29" s="38" customFormat="1" ht="10.5" customHeight="1">
      <c r="A265" s="45"/>
      <c r="B265" s="4"/>
      <c r="C265" s="56"/>
      <c r="I265" s="2"/>
      <c r="J265" s="2"/>
      <c r="K265" s="4"/>
      <c r="L265" s="2"/>
      <c r="M265" s="2"/>
      <c r="N265" s="2"/>
      <c r="O265" s="2"/>
      <c r="P265" s="4"/>
      <c r="Q265" s="2"/>
      <c r="R265" s="2"/>
      <c r="S265" s="12"/>
      <c r="T265" s="2"/>
      <c r="U265" s="2"/>
      <c r="V265" s="2"/>
      <c r="W265" s="2"/>
      <c r="X265" s="2"/>
      <c r="Y265" s="13"/>
      <c r="Z265" s="37"/>
      <c r="AA265" s="37"/>
      <c r="AB265" s="37"/>
      <c r="AC265" s="37"/>
    </row>
    <row r="266" spans="1:29" s="38" customFormat="1" ht="10.5" customHeight="1">
      <c r="A266" s="45"/>
      <c r="B266" s="4"/>
      <c r="C266" s="56"/>
      <c r="I266" s="2"/>
      <c r="J266" s="2"/>
      <c r="K266" s="4"/>
      <c r="L266" s="2"/>
      <c r="M266" s="2"/>
      <c r="N266" s="2"/>
      <c r="O266" s="2"/>
      <c r="P266" s="4"/>
      <c r="Q266" s="2"/>
      <c r="R266" s="2"/>
      <c r="S266" s="12"/>
      <c r="T266" s="2"/>
      <c r="U266" s="2"/>
      <c r="V266" s="2"/>
      <c r="W266" s="2"/>
      <c r="X266" s="2"/>
      <c r="Y266" s="13"/>
      <c r="Z266" s="37"/>
      <c r="AA266" s="37"/>
      <c r="AB266" s="37"/>
      <c r="AC266" s="37"/>
    </row>
    <row r="267" spans="1:29" s="38" customFormat="1" ht="10.5" customHeight="1">
      <c r="A267" s="45"/>
      <c r="B267" s="4"/>
      <c r="C267" s="56"/>
      <c r="I267" s="2"/>
      <c r="J267" s="2"/>
      <c r="K267" s="4"/>
      <c r="L267" s="2"/>
      <c r="M267" s="2"/>
      <c r="N267" s="2"/>
      <c r="O267" s="2"/>
      <c r="P267" s="4"/>
      <c r="Q267" s="2"/>
      <c r="R267" s="2"/>
      <c r="S267" s="12"/>
      <c r="T267" s="2"/>
      <c r="U267" s="2"/>
      <c r="V267" s="2"/>
      <c r="W267" s="2"/>
      <c r="X267" s="2"/>
      <c r="Y267" s="13"/>
      <c r="Z267" s="37"/>
      <c r="AA267" s="37"/>
      <c r="AB267" s="37"/>
      <c r="AC267" s="37"/>
    </row>
    <row r="268" spans="1:29" s="38" customFormat="1" ht="10.5" customHeight="1">
      <c r="A268" s="45"/>
      <c r="B268" s="4"/>
      <c r="C268" s="56"/>
      <c r="I268" s="2"/>
      <c r="J268" s="2"/>
      <c r="K268" s="4"/>
      <c r="L268" s="2"/>
      <c r="M268" s="2"/>
      <c r="N268" s="2"/>
      <c r="O268" s="2"/>
      <c r="P268" s="4"/>
      <c r="Q268" s="2"/>
      <c r="R268" s="2"/>
      <c r="S268" s="12"/>
      <c r="T268" s="2"/>
      <c r="U268" s="2"/>
      <c r="V268" s="2"/>
      <c r="W268" s="2"/>
      <c r="X268" s="2"/>
      <c r="Y268" s="13"/>
      <c r="Z268" s="37"/>
      <c r="AA268" s="37"/>
      <c r="AB268" s="37"/>
      <c r="AC268" s="37"/>
    </row>
    <row r="269" spans="1:29" s="38" customFormat="1" ht="10.5" customHeight="1">
      <c r="A269" s="45"/>
      <c r="B269" s="4"/>
      <c r="C269" s="56"/>
      <c r="I269" s="2"/>
      <c r="J269" s="2"/>
      <c r="K269" s="4"/>
      <c r="L269" s="2"/>
      <c r="M269" s="2"/>
      <c r="N269" s="2"/>
      <c r="O269" s="2"/>
      <c r="P269" s="4"/>
      <c r="Q269" s="2"/>
      <c r="R269" s="2"/>
      <c r="S269" s="12"/>
      <c r="T269" s="2"/>
      <c r="U269" s="2"/>
      <c r="V269" s="2"/>
      <c r="W269" s="2"/>
      <c r="X269" s="2"/>
      <c r="Y269" s="13"/>
      <c r="Z269" s="37"/>
      <c r="AA269" s="37"/>
      <c r="AB269" s="37"/>
      <c r="AC269" s="37"/>
    </row>
    <row r="270" spans="1:29" s="38" customFormat="1" ht="10.5" customHeight="1">
      <c r="A270" s="45"/>
      <c r="B270" s="4"/>
      <c r="C270" s="56"/>
      <c r="I270" s="2"/>
      <c r="J270" s="2"/>
      <c r="K270" s="4"/>
      <c r="L270" s="2"/>
      <c r="M270" s="2"/>
      <c r="N270" s="2"/>
      <c r="O270" s="2"/>
      <c r="P270" s="4"/>
      <c r="Q270" s="2"/>
      <c r="R270" s="2"/>
      <c r="S270" s="12"/>
      <c r="T270" s="2"/>
      <c r="U270" s="2"/>
      <c r="V270" s="2"/>
      <c r="W270" s="2"/>
      <c r="X270" s="2"/>
      <c r="Y270" s="13"/>
      <c r="Z270" s="37"/>
      <c r="AA270" s="37"/>
      <c r="AB270" s="37"/>
      <c r="AC270" s="37"/>
    </row>
    <row r="271" spans="1:29" s="38" customFormat="1" ht="10.5" customHeight="1">
      <c r="A271" s="45"/>
      <c r="B271" s="4"/>
      <c r="C271" s="56"/>
      <c r="I271" s="2"/>
      <c r="J271" s="2"/>
      <c r="K271" s="4"/>
      <c r="L271" s="2"/>
      <c r="M271" s="2"/>
      <c r="N271" s="2"/>
      <c r="O271" s="2"/>
      <c r="P271" s="4"/>
      <c r="Q271" s="2"/>
      <c r="R271" s="2"/>
      <c r="S271" s="12"/>
      <c r="T271" s="2"/>
      <c r="U271" s="2"/>
      <c r="V271" s="2"/>
      <c r="W271" s="2"/>
      <c r="X271" s="2"/>
      <c r="Y271" s="13"/>
      <c r="Z271" s="37"/>
      <c r="AA271" s="37"/>
      <c r="AB271" s="37"/>
      <c r="AC271" s="37"/>
    </row>
    <row r="272" spans="1:29" s="38" customFormat="1" ht="10.5" customHeight="1">
      <c r="A272" s="45"/>
      <c r="B272" s="4"/>
      <c r="C272" s="56"/>
      <c r="I272" s="2"/>
      <c r="J272" s="2"/>
      <c r="K272" s="4"/>
      <c r="L272" s="2"/>
      <c r="M272" s="2"/>
      <c r="N272" s="2"/>
      <c r="O272" s="2"/>
      <c r="P272" s="4"/>
      <c r="Q272" s="2"/>
      <c r="R272" s="2"/>
      <c r="S272" s="12"/>
      <c r="T272" s="2"/>
      <c r="U272" s="2"/>
      <c r="V272" s="2"/>
      <c r="W272" s="2"/>
      <c r="X272" s="2"/>
      <c r="Y272" s="13"/>
      <c r="Z272" s="37"/>
      <c r="AA272" s="37"/>
      <c r="AB272" s="37"/>
      <c r="AC272" s="37"/>
    </row>
    <row r="273" spans="1:29" s="38" customFormat="1" ht="10.5" customHeight="1">
      <c r="A273" s="45"/>
      <c r="B273" s="4"/>
      <c r="C273" s="56"/>
      <c r="I273" s="2"/>
      <c r="J273" s="2"/>
      <c r="K273" s="4"/>
      <c r="L273" s="2"/>
      <c r="M273" s="2"/>
      <c r="N273" s="2"/>
      <c r="O273" s="2"/>
      <c r="P273" s="4"/>
      <c r="Q273" s="2"/>
      <c r="R273" s="2"/>
      <c r="S273" s="12"/>
      <c r="T273" s="2"/>
      <c r="U273" s="2"/>
      <c r="V273" s="2"/>
      <c r="W273" s="2"/>
      <c r="X273" s="2"/>
      <c r="Y273" s="13"/>
      <c r="Z273" s="37"/>
      <c r="AA273" s="37"/>
      <c r="AB273" s="37"/>
      <c r="AC273" s="37"/>
    </row>
    <row r="274" spans="1:29" s="38" customFormat="1" ht="10.5" customHeight="1">
      <c r="A274" s="45"/>
      <c r="B274" s="4"/>
      <c r="C274" s="56"/>
      <c r="I274" s="2"/>
      <c r="J274" s="2"/>
      <c r="K274" s="4"/>
      <c r="L274" s="2"/>
      <c r="M274" s="2"/>
      <c r="N274" s="2"/>
      <c r="O274" s="2"/>
      <c r="P274" s="4"/>
      <c r="Q274" s="2"/>
      <c r="R274" s="2"/>
      <c r="S274" s="12"/>
      <c r="T274" s="2"/>
      <c r="U274" s="2"/>
      <c r="V274" s="2"/>
      <c r="W274" s="2"/>
      <c r="X274" s="2"/>
      <c r="Y274" s="13"/>
      <c r="Z274" s="37"/>
      <c r="AA274" s="37"/>
      <c r="AB274" s="37"/>
      <c r="AC274" s="37"/>
    </row>
    <row r="275" spans="1:29" s="38" customFormat="1" ht="10.5" customHeight="1">
      <c r="A275" s="45"/>
      <c r="B275" s="4"/>
      <c r="C275" s="56"/>
      <c r="I275" s="2"/>
      <c r="J275" s="2"/>
      <c r="K275" s="4"/>
      <c r="L275" s="2"/>
      <c r="M275" s="2"/>
      <c r="N275" s="2"/>
      <c r="O275" s="2"/>
      <c r="P275" s="4"/>
      <c r="Q275" s="2"/>
      <c r="R275" s="2"/>
      <c r="S275" s="12"/>
      <c r="T275" s="2"/>
      <c r="U275" s="2"/>
      <c r="V275" s="2"/>
      <c r="W275" s="2"/>
      <c r="X275" s="2"/>
      <c r="Y275" s="13"/>
      <c r="Z275" s="37"/>
      <c r="AA275" s="37"/>
      <c r="AB275" s="37"/>
      <c r="AC275" s="37"/>
    </row>
    <row r="276" spans="1:29" s="38" customFormat="1" ht="10.5" customHeight="1">
      <c r="A276" s="45"/>
      <c r="B276" s="4"/>
      <c r="C276" s="56"/>
      <c r="I276" s="2"/>
      <c r="J276" s="2"/>
      <c r="K276" s="4"/>
      <c r="L276" s="2"/>
      <c r="M276" s="2"/>
      <c r="N276" s="2"/>
      <c r="O276" s="2"/>
      <c r="P276" s="4"/>
      <c r="Q276" s="2"/>
      <c r="R276" s="2"/>
      <c r="S276" s="12"/>
      <c r="T276" s="2"/>
      <c r="U276" s="2"/>
      <c r="V276" s="2"/>
      <c r="W276" s="2"/>
      <c r="X276" s="2"/>
      <c r="Y276" s="13"/>
      <c r="Z276" s="37"/>
      <c r="AA276" s="37"/>
      <c r="AB276" s="37"/>
      <c r="AC276" s="37"/>
    </row>
    <row r="277" spans="1:29" s="38" customFormat="1" ht="10.5" customHeight="1">
      <c r="A277" s="45"/>
      <c r="B277" s="4"/>
      <c r="C277" s="56"/>
      <c r="I277" s="2"/>
      <c r="J277" s="2"/>
      <c r="K277" s="4"/>
      <c r="L277" s="2"/>
      <c r="M277" s="2"/>
      <c r="N277" s="2"/>
      <c r="O277" s="2"/>
      <c r="P277" s="4"/>
      <c r="Q277" s="2"/>
      <c r="R277" s="2"/>
      <c r="S277" s="12"/>
      <c r="T277" s="2"/>
      <c r="U277" s="2"/>
      <c r="V277" s="2"/>
      <c r="W277" s="2"/>
      <c r="X277" s="2"/>
      <c r="Y277" s="13"/>
      <c r="Z277" s="37"/>
      <c r="AA277" s="37"/>
      <c r="AB277" s="37"/>
      <c r="AC277" s="37"/>
    </row>
    <row r="278" spans="1:29" s="38" customFormat="1" ht="10.5" customHeight="1">
      <c r="A278" s="45"/>
      <c r="B278" s="4"/>
      <c r="C278" s="56"/>
      <c r="I278" s="2"/>
      <c r="J278" s="2"/>
      <c r="K278" s="4"/>
      <c r="L278" s="2"/>
      <c r="M278" s="2"/>
      <c r="N278" s="2"/>
      <c r="O278" s="2"/>
      <c r="P278" s="4"/>
      <c r="Q278" s="2"/>
      <c r="R278" s="2"/>
      <c r="S278" s="12"/>
      <c r="T278" s="2"/>
      <c r="U278" s="2"/>
      <c r="V278" s="2"/>
      <c r="W278" s="2"/>
      <c r="X278" s="2"/>
      <c r="Y278" s="13"/>
      <c r="Z278" s="37"/>
      <c r="AA278" s="37"/>
      <c r="AB278" s="37"/>
      <c r="AC278" s="37"/>
    </row>
    <row r="279" spans="1:29" s="38" customFormat="1" ht="10.5" customHeight="1">
      <c r="A279" s="45"/>
      <c r="B279" s="4"/>
      <c r="C279" s="56"/>
      <c r="I279" s="2"/>
      <c r="J279" s="2"/>
      <c r="K279" s="4"/>
      <c r="L279" s="2"/>
      <c r="M279" s="2"/>
      <c r="N279" s="2"/>
      <c r="O279" s="2"/>
      <c r="P279" s="4"/>
      <c r="Q279" s="2"/>
      <c r="R279" s="2"/>
      <c r="S279" s="12"/>
      <c r="T279" s="2"/>
      <c r="U279" s="2"/>
      <c r="V279" s="2"/>
      <c r="W279" s="2"/>
      <c r="X279" s="2"/>
      <c r="Y279" s="13"/>
      <c r="Z279" s="37"/>
      <c r="AA279" s="37"/>
      <c r="AB279" s="37"/>
      <c r="AC279" s="37"/>
    </row>
    <row r="280" spans="1:29" s="38" customFormat="1" ht="10.5" customHeight="1">
      <c r="A280" s="45"/>
      <c r="B280" s="4"/>
      <c r="C280" s="56"/>
      <c r="I280" s="2"/>
      <c r="J280" s="2"/>
      <c r="K280" s="4"/>
      <c r="L280" s="2"/>
      <c r="M280" s="2"/>
      <c r="N280" s="2"/>
      <c r="O280" s="2"/>
      <c r="P280" s="4"/>
      <c r="Q280" s="2"/>
      <c r="R280" s="2"/>
      <c r="S280" s="12"/>
      <c r="T280" s="2"/>
      <c r="U280" s="2"/>
      <c r="V280" s="2"/>
      <c r="W280" s="2"/>
      <c r="X280" s="2"/>
      <c r="Y280" s="13"/>
      <c r="Z280" s="37"/>
      <c r="AA280" s="37"/>
      <c r="AB280" s="37"/>
      <c r="AC280" s="37"/>
    </row>
    <row r="281" spans="1:29" s="38" customFormat="1" ht="10.5" customHeight="1">
      <c r="A281" s="45"/>
      <c r="B281" s="4"/>
      <c r="C281" s="56"/>
      <c r="I281" s="2"/>
      <c r="J281" s="2"/>
      <c r="K281" s="4"/>
      <c r="L281" s="2"/>
      <c r="M281" s="2"/>
      <c r="N281" s="2"/>
      <c r="O281" s="2"/>
      <c r="P281" s="4"/>
      <c r="Q281" s="2"/>
      <c r="R281" s="2"/>
      <c r="S281" s="12"/>
      <c r="T281" s="2"/>
      <c r="U281" s="2"/>
      <c r="V281" s="2"/>
      <c r="W281" s="2"/>
      <c r="X281" s="2"/>
      <c r="Y281" s="13"/>
      <c r="Z281" s="37"/>
      <c r="AA281" s="37"/>
      <c r="AB281" s="37"/>
      <c r="AC281" s="37"/>
    </row>
    <row r="282" spans="1:29" s="38" customFormat="1" ht="10.5" customHeight="1">
      <c r="A282" s="45"/>
      <c r="B282" s="4"/>
      <c r="C282" s="56"/>
      <c r="I282" s="2"/>
      <c r="J282" s="2"/>
      <c r="K282" s="4"/>
      <c r="L282" s="2"/>
      <c r="M282" s="2"/>
      <c r="N282" s="2"/>
      <c r="O282" s="2"/>
      <c r="P282" s="4"/>
      <c r="Q282" s="2"/>
      <c r="R282" s="2"/>
      <c r="S282" s="12"/>
      <c r="T282" s="2"/>
      <c r="U282" s="2"/>
      <c r="V282" s="2"/>
      <c r="W282" s="2"/>
      <c r="X282" s="2"/>
      <c r="Y282" s="13"/>
      <c r="Z282" s="37"/>
      <c r="AA282" s="37"/>
      <c r="AB282" s="37"/>
      <c r="AC282" s="37"/>
    </row>
    <row r="283" spans="1:29" s="38" customFormat="1" ht="10.5" customHeight="1">
      <c r="A283" s="45"/>
      <c r="B283" s="4"/>
      <c r="C283" s="56"/>
      <c r="I283" s="2"/>
      <c r="J283" s="2"/>
      <c r="K283" s="4"/>
      <c r="L283" s="2"/>
      <c r="M283" s="2"/>
      <c r="N283" s="2"/>
      <c r="O283" s="2"/>
      <c r="P283" s="4"/>
      <c r="Q283" s="2"/>
      <c r="R283" s="2"/>
      <c r="S283" s="12"/>
      <c r="T283" s="2"/>
      <c r="U283" s="2"/>
      <c r="V283" s="2"/>
      <c r="W283" s="2"/>
      <c r="X283" s="2"/>
      <c r="Y283" s="13"/>
      <c r="Z283" s="37"/>
      <c r="AA283" s="37"/>
      <c r="AB283" s="37"/>
      <c r="AC283" s="37"/>
    </row>
    <row r="284" spans="1:29" s="38" customFormat="1" ht="10.5" customHeight="1">
      <c r="A284" s="45"/>
      <c r="B284" s="4"/>
      <c r="C284" s="56"/>
      <c r="I284" s="2"/>
      <c r="J284" s="2"/>
      <c r="K284" s="4"/>
      <c r="L284" s="2"/>
      <c r="M284" s="2"/>
      <c r="N284" s="2"/>
      <c r="O284" s="2"/>
      <c r="P284" s="4"/>
      <c r="Q284" s="2"/>
      <c r="R284" s="2"/>
      <c r="S284" s="12"/>
      <c r="T284" s="2"/>
      <c r="U284" s="2"/>
      <c r="V284" s="2"/>
      <c r="W284" s="2"/>
      <c r="X284" s="2"/>
      <c r="Y284" s="13"/>
      <c r="Z284" s="37"/>
      <c r="AA284" s="37"/>
      <c r="AB284" s="37"/>
      <c r="AC284" s="37"/>
    </row>
    <row r="285" spans="1:29" s="38" customFormat="1" ht="10.5" customHeight="1">
      <c r="A285" s="45"/>
      <c r="B285" s="4"/>
      <c r="C285" s="56"/>
      <c r="I285" s="2"/>
      <c r="J285" s="2"/>
      <c r="K285" s="4"/>
      <c r="L285" s="2"/>
      <c r="M285" s="2"/>
      <c r="N285" s="2"/>
      <c r="O285" s="2"/>
      <c r="P285" s="4"/>
      <c r="Q285" s="2"/>
      <c r="R285" s="2"/>
      <c r="S285" s="12"/>
      <c r="T285" s="2"/>
      <c r="U285" s="2"/>
      <c r="V285" s="2"/>
      <c r="W285" s="2"/>
      <c r="X285" s="2"/>
      <c r="Y285" s="13"/>
      <c r="Z285" s="37"/>
      <c r="AA285" s="37"/>
      <c r="AB285" s="37"/>
      <c r="AC285" s="37"/>
    </row>
    <row r="286" spans="1:29" s="38" customFormat="1" ht="10.5" customHeight="1">
      <c r="A286" s="45"/>
      <c r="B286" s="4"/>
      <c r="C286" s="56"/>
      <c r="I286" s="2"/>
      <c r="J286" s="2"/>
      <c r="K286" s="4"/>
      <c r="L286" s="2"/>
      <c r="M286" s="2"/>
      <c r="N286" s="2"/>
      <c r="O286" s="2"/>
      <c r="P286" s="4"/>
      <c r="Q286" s="2"/>
      <c r="R286" s="2"/>
      <c r="S286" s="12"/>
      <c r="T286" s="2"/>
      <c r="U286" s="2"/>
      <c r="V286" s="2"/>
      <c r="W286" s="2"/>
      <c r="X286" s="2"/>
      <c r="Y286" s="13"/>
      <c r="Z286" s="37"/>
      <c r="AA286" s="37"/>
      <c r="AB286" s="37"/>
      <c r="AC286" s="37"/>
    </row>
    <row r="287" spans="1:29" s="38" customFormat="1" ht="10.5" customHeight="1">
      <c r="A287" s="45"/>
      <c r="B287" s="4"/>
      <c r="C287" s="56"/>
      <c r="I287" s="2"/>
      <c r="J287" s="2"/>
      <c r="K287" s="4"/>
      <c r="L287" s="2"/>
      <c r="M287" s="2"/>
      <c r="N287" s="2"/>
      <c r="O287" s="2"/>
      <c r="P287" s="4"/>
      <c r="Q287" s="2"/>
      <c r="R287" s="2"/>
      <c r="S287" s="12"/>
      <c r="T287" s="2"/>
      <c r="U287" s="2"/>
      <c r="V287" s="2"/>
      <c r="W287" s="2"/>
      <c r="X287" s="2"/>
      <c r="Y287" s="13"/>
      <c r="Z287" s="37"/>
      <c r="AA287" s="37"/>
      <c r="AB287" s="37"/>
      <c r="AC287" s="37"/>
    </row>
    <row r="288" spans="1:29" s="38" customFormat="1" ht="10.5" customHeight="1">
      <c r="A288" s="45"/>
      <c r="B288" s="4"/>
      <c r="C288" s="56"/>
      <c r="I288" s="2"/>
      <c r="J288" s="2"/>
      <c r="K288" s="4"/>
      <c r="L288" s="2"/>
      <c r="M288" s="2"/>
      <c r="N288" s="2"/>
      <c r="O288" s="2"/>
      <c r="P288" s="4"/>
      <c r="Q288" s="2"/>
      <c r="R288" s="2"/>
      <c r="S288" s="12"/>
      <c r="T288" s="2"/>
      <c r="U288" s="2"/>
      <c r="V288" s="2"/>
      <c r="W288" s="2"/>
      <c r="X288" s="2"/>
      <c r="Y288" s="13"/>
      <c r="Z288" s="37"/>
      <c r="AA288" s="37"/>
      <c r="AB288" s="37"/>
      <c r="AC288" s="37"/>
    </row>
    <row r="289" spans="1:29" s="38" customFormat="1" ht="10.5" customHeight="1">
      <c r="A289" s="45"/>
      <c r="B289" s="4"/>
      <c r="C289" s="56"/>
      <c r="I289" s="2"/>
      <c r="J289" s="2"/>
      <c r="K289" s="4"/>
      <c r="L289" s="2"/>
      <c r="M289" s="2"/>
      <c r="N289" s="2"/>
      <c r="O289" s="2"/>
      <c r="P289" s="4"/>
      <c r="Q289" s="2"/>
      <c r="R289" s="2"/>
      <c r="S289" s="12"/>
      <c r="T289" s="2"/>
      <c r="U289" s="2"/>
      <c r="V289" s="2"/>
      <c r="W289" s="2"/>
      <c r="X289" s="2"/>
      <c r="Y289" s="13"/>
      <c r="Z289" s="37"/>
      <c r="AA289" s="37"/>
      <c r="AB289" s="37"/>
      <c r="AC289" s="37"/>
    </row>
    <row r="290" spans="1:29" s="38" customFormat="1" ht="10.5" customHeight="1">
      <c r="A290" s="45"/>
      <c r="B290" s="4"/>
      <c r="C290" s="56"/>
      <c r="I290" s="2"/>
      <c r="J290" s="2"/>
      <c r="K290" s="4"/>
      <c r="L290" s="2"/>
      <c r="M290" s="2"/>
      <c r="N290" s="2"/>
      <c r="O290" s="2"/>
      <c r="P290" s="4"/>
      <c r="Q290" s="2"/>
      <c r="R290" s="2"/>
      <c r="S290" s="12"/>
      <c r="T290" s="2"/>
      <c r="U290" s="2"/>
      <c r="V290" s="2"/>
      <c r="W290" s="2"/>
      <c r="X290" s="2"/>
      <c r="Y290" s="13"/>
      <c r="Z290" s="37"/>
      <c r="AA290" s="37"/>
      <c r="AB290" s="37"/>
      <c r="AC290" s="37"/>
    </row>
    <row r="291" spans="1:29" s="38" customFormat="1" ht="10.5" customHeight="1">
      <c r="A291" s="45"/>
      <c r="B291" s="4"/>
      <c r="C291" s="56"/>
      <c r="I291" s="2"/>
      <c r="J291" s="2"/>
      <c r="K291" s="4"/>
      <c r="L291" s="2"/>
      <c r="M291" s="2"/>
      <c r="N291" s="2"/>
      <c r="O291" s="2"/>
      <c r="P291" s="4"/>
      <c r="Q291" s="2"/>
      <c r="R291" s="2"/>
      <c r="S291" s="12"/>
      <c r="T291" s="2"/>
      <c r="U291" s="2"/>
      <c r="V291" s="2"/>
      <c r="W291" s="2"/>
      <c r="X291" s="2"/>
      <c r="Y291" s="13"/>
      <c r="Z291" s="37"/>
      <c r="AA291" s="37"/>
      <c r="AB291" s="37"/>
      <c r="AC291" s="37"/>
    </row>
    <row r="292" spans="1:29" s="38" customFormat="1" ht="10.5" customHeight="1">
      <c r="A292" s="45"/>
      <c r="B292" s="4"/>
      <c r="C292" s="56"/>
      <c r="I292" s="2"/>
      <c r="J292" s="2"/>
      <c r="K292" s="4"/>
      <c r="L292" s="2"/>
      <c r="M292" s="2"/>
      <c r="N292" s="2"/>
      <c r="O292" s="2"/>
      <c r="P292" s="4"/>
      <c r="Q292" s="2"/>
      <c r="R292" s="2"/>
      <c r="S292" s="12"/>
      <c r="T292" s="2"/>
      <c r="U292" s="2"/>
      <c r="V292" s="2"/>
      <c r="W292" s="2"/>
      <c r="X292" s="2"/>
      <c r="Y292" s="13"/>
      <c r="Z292" s="37"/>
      <c r="AA292" s="37"/>
      <c r="AB292" s="37"/>
      <c r="AC292" s="37"/>
    </row>
    <row r="293" spans="1:29" s="38" customFormat="1" ht="10.5" customHeight="1">
      <c r="A293" s="45"/>
      <c r="B293" s="4"/>
      <c r="C293" s="56"/>
      <c r="I293" s="2"/>
      <c r="J293" s="2"/>
      <c r="K293" s="4"/>
      <c r="L293" s="2"/>
      <c r="M293" s="2"/>
      <c r="N293" s="2"/>
      <c r="O293" s="2"/>
      <c r="P293" s="4"/>
      <c r="Q293" s="2"/>
      <c r="R293" s="2"/>
      <c r="S293" s="12"/>
      <c r="T293" s="2"/>
      <c r="U293" s="2"/>
      <c r="V293" s="2"/>
      <c r="W293" s="2"/>
      <c r="X293" s="2"/>
      <c r="Y293" s="13"/>
      <c r="Z293" s="37"/>
      <c r="AA293" s="37"/>
      <c r="AB293" s="37"/>
      <c r="AC293" s="37"/>
    </row>
    <row r="294" spans="1:29" s="38" customFormat="1" ht="10.5" customHeight="1">
      <c r="A294" s="45"/>
      <c r="B294" s="4"/>
      <c r="C294" s="56"/>
      <c r="I294" s="2"/>
      <c r="J294" s="2"/>
      <c r="K294" s="4"/>
      <c r="L294" s="2"/>
      <c r="M294" s="2"/>
      <c r="N294" s="2"/>
      <c r="O294" s="2"/>
      <c r="P294" s="4"/>
      <c r="Q294" s="2"/>
      <c r="R294" s="2"/>
      <c r="S294" s="12"/>
      <c r="T294" s="2"/>
      <c r="U294" s="2"/>
      <c r="V294" s="2"/>
      <c r="W294" s="2"/>
      <c r="X294" s="2"/>
      <c r="Y294" s="13"/>
      <c r="Z294" s="37"/>
      <c r="AA294" s="37"/>
      <c r="AB294" s="37"/>
      <c r="AC294" s="37"/>
    </row>
    <row r="295" spans="1:29" s="38" customFormat="1" ht="10.5" customHeight="1">
      <c r="A295" s="45"/>
      <c r="B295" s="4"/>
      <c r="C295" s="56"/>
      <c r="I295" s="2"/>
      <c r="J295" s="2"/>
      <c r="K295" s="4"/>
      <c r="L295" s="2"/>
      <c r="M295" s="2"/>
      <c r="N295" s="2"/>
      <c r="O295" s="2"/>
      <c r="P295" s="4"/>
      <c r="Q295" s="2"/>
      <c r="R295" s="2"/>
      <c r="S295" s="12"/>
      <c r="T295" s="2"/>
      <c r="U295" s="2"/>
      <c r="V295" s="2"/>
      <c r="W295" s="2"/>
      <c r="X295" s="2"/>
      <c r="Y295" s="13"/>
      <c r="Z295" s="37"/>
      <c r="AA295" s="37"/>
      <c r="AB295" s="37"/>
      <c r="AC295" s="37"/>
    </row>
    <row r="296" spans="1:29" s="38" customFormat="1" ht="10.5" customHeight="1">
      <c r="A296" s="45"/>
      <c r="B296" s="4"/>
      <c r="C296" s="56"/>
      <c r="I296" s="2"/>
      <c r="J296" s="2"/>
      <c r="K296" s="4"/>
      <c r="L296" s="2"/>
      <c r="M296" s="2"/>
      <c r="N296" s="2"/>
      <c r="O296" s="2"/>
      <c r="P296" s="4"/>
      <c r="Q296" s="2"/>
      <c r="R296" s="2"/>
      <c r="S296" s="12"/>
      <c r="T296" s="2"/>
      <c r="U296" s="2"/>
      <c r="V296" s="2"/>
      <c r="W296" s="2"/>
      <c r="X296" s="2"/>
      <c r="Y296" s="13"/>
      <c r="Z296" s="37"/>
      <c r="AA296" s="37"/>
      <c r="AB296" s="37"/>
      <c r="AC296" s="37"/>
    </row>
    <row r="297" spans="1:29" s="38" customFormat="1" ht="10.5" customHeight="1">
      <c r="A297" s="45"/>
      <c r="B297" s="4"/>
      <c r="C297" s="56"/>
      <c r="I297" s="2"/>
      <c r="J297" s="2"/>
      <c r="K297" s="4"/>
      <c r="L297" s="2"/>
      <c r="M297" s="2"/>
      <c r="N297" s="2"/>
      <c r="O297" s="2"/>
      <c r="P297" s="4"/>
      <c r="Q297" s="2"/>
      <c r="R297" s="2"/>
      <c r="S297" s="12"/>
      <c r="T297" s="2"/>
      <c r="U297" s="2"/>
      <c r="V297" s="2"/>
      <c r="W297" s="2"/>
      <c r="X297" s="2"/>
      <c r="Y297" s="13"/>
      <c r="Z297" s="37"/>
      <c r="AA297" s="37"/>
      <c r="AB297" s="37"/>
      <c r="AC297" s="37"/>
    </row>
    <row r="298" spans="1:29" s="38" customFormat="1" ht="10.5" customHeight="1">
      <c r="A298" s="45"/>
      <c r="B298" s="4"/>
      <c r="C298" s="56"/>
      <c r="I298" s="2"/>
      <c r="J298" s="2"/>
      <c r="K298" s="4"/>
      <c r="L298" s="2"/>
      <c r="M298" s="2"/>
      <c r="N298" s="2"/>
      <c r="O298" s="2"/>
      <c r="P298" s="4"/>
      <c r="Q298" s="2"/>
      <c r="R298" s="2"/>
      <c r="S298" s="12"/>
      <c r="T298" s="2"/>
      <c r="U298" s="2"/>
      <c r="V298" s="2"/>
      <c r="W298" s="2"/>
      <c r="X298" s="2"/>
      <c r="Y298" s="13"/>
      <c r="Z298" s="37"/>
      <c r="AA298" s="37"/>
      <c r="AB298" s="37"/>
      <c r="AC298" s="37"/>
    </row>
    <row r="299" spans="1:29" s="38" customFormat="1" ht="10.5" customHeight="1">
      <c r="A299" s="45"/>
      <c r="B299" s="4"/>
      <c r="C299" s="56"/>
      <c r="I299" s="2"/>
      <c r="J299" s="2"/>
      <c r="K299" s="4"/>
      <c r="L299" s="2"/>
      <c r="M299" s="2"/>
      <c r="N299" s="2"/>
      <c r="O299" s="2"/>
      <c r="P299" s="4"/>
      <c r="Q299" s="2"/>
      <c r="R299" s="2"/>
      <c r="S299" s="12"/>
      <c r="T299" s="2"/>
      <c r="U299" s="2"/>
      <c r="V299" s="2"/>
      <c r="W299" s="2"/>
      <c r="X299" s="2"/>
      <c r="Y299" s="13"/>
      <c r="Z299" s="37"/>
      <c r="AA299" s="37"/>
      <c r="AB299" s="37"/>
      <c r="AC299" s="37"/>
    </row>
    <row r="300" spans="1:29" s="38" customFormat="1" ht="10.5" customHeight="1">
      <c r="A300" s="45"/>
      <c r="B300" s="4"/>
      <c r="C300" s="56"/>
      <c r="I300" s="2"/>
      <c r="J300" s="2"/>
      <c r="K300" s="4"/>
      <c r="L300" s="2"/>
      <c r="M300" s="2"/>
      <c r="N300" s="2"/>
      <c r="O300" s="2"/>
      <c r="P300" s="4"/>
      <c r="Q300" s="2"/>
      <c r="R300" s="2"/>
      <c r="S300" s="12"/>
      <c r="T300" s="2"/>
      <c r="U300" s="2"/>
      <c r="V300" s="2"/>
      <c r="W300" s="2"/>
      <c r="X300" s="2"/>
      <c r="Y300" s="13"/>
      <c r="Z300" s="37"/>
      <c r="AA300" s="37"/>
      <c r="AB300" s="37"/>
      <c r="AC300" s="37"/>
    </row>
    <row r="301" spans="1:29" s="38" customFormat="1" ht="10.5" customHeight="1">
      <c r="A301" s="45"/>
      <c r="B301" s="4"/>
      <c r="C301" s="56"/>
      <c r="I301" s="2"/>
      <c r="J301" s="2"/>
      <c r="K301" s="4"/>
      <c r="L301" s="2"/>
      <c r="M301" s="2"/>
      <c r="N301" s="2"/>
      <c r="O301" s="2"/>
      <c r="P301" s="4"/>
      <c r="Q301" s="2"/>
      <c r="R301" s="2"/>
      <c r="S301" s="12"/>
      <c r="T301" s="2"/>
      <c r="U301" s="2"/>
      <c r="V301" s="2"/>
      <c r="W301" s="2"/>
      <c r="X301" s="2"/>
      <c r="Y301" s="13"/>
      <c r="Z301" s="37"/>
      <c r="AA301" s="37"/>
      <c r="AB301" s="37"/>
      <c r="AC301" s="37"/>
    </row>
    <row r="302" spans="1:29" s="38" customFormat="1" ht="10.5" customHeight="1">
      <c r="A302" s="45"/>
      <c r="B302" s="4"/>
      <c r="C302" s="56"/>
      <c r="I302" s="2"/>
      <c r="J302" s="2"/>
      <c r="K302" s="4"/>
      <c r="L302" s="2"/>
      <c r="M302" s="2"/>
      <c r="N302" s="2"/>
      <c r="O302" s="2"/>
      <c r="P302" s="4"/>
      <c r="Q302" s="2"/>
      <c r="R302" s="2"/>
      <c r="S302" s="12"/>
      <c r="T302" s="2"/>
      <c r="U302" s="2"/>
      <c r="V302" s="2"/>
      <c r="W302" s="2"/>
      <c r="X302" s="2"/>
      <c r="Y302" s="13"/>
      <c r="Z302" s="37"/>
      <c r="AA302" s="37"/>
      <c r="AB302" s="37"/>
      <c r="AC302" s="37"/>
    </row>
    <row r="306" spans="1:29" ht="10.5" customHeight="1">
      <c r="A306" s="15"/>
      <c r="B306" s="15"/>
      <c r="C306" s="15"/>
      <c r="I306" s="15"/>
      <c r="J306" s="15"/>
      <c r="L306" s="15"/>
      <c r="M306" s="15"/>
      <c r="N306" s="15"/>
      <c r="O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</row>
    <row r="307" spans="1:29" ht="10.5" customHeight="1">
      <c r="A307" s="15"/>
      <c r="B307" s="15"/>
      <c r="C307" s="15"/>
      <c r="I307" s="15"/>
      <c r="J307" s="15"/>
      <c r="L307" s="15"/>
      <c r="M307" s="15"/>
      <c r="N307" s="15"/>
      <c r="O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</row>
    <row r="308" spans="1:29" ht="10.5" customHeight="1">
      <c r="A308" s="15"/>
      <c r="B308" s="15"/>
      <c r="C308" s="15"/>
      <c r="I308" s="15"/>
      <c r="J308" s="15"/>
      <c r="L308" s="15"/>
      <c r="M308" s="15"/>
      <c r="N308" s="15"/>
      <c r="O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</row>
    <row r="309" spans="1:29" ht="10.5" customHeight="1">
      <c r="A309" s="15"/>
      <c r="B309" s="15"/>
      <c r="C309" s="15"/>
      <c r="I309" s="15"/>
      <c r="J309" s="15"/>
      <c r="L309" s="15"/>
      <c r="M309" s="15"/>
      <c r="N309" s="15"/>
      <c r="O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</row>
    <row r="310" spans="1:29" ht="10.5" customHeight="1">
      <c r="A310" s="15"/>
      <c r="B310" s="15"/>
      <c r="C310" s="15"/>
      <c r="I310" s="15"/>
      <c r="J310" s="15"/>
      <c r="L310" s="15"/>
      <c r="M310" s="15"/>
      <c r="N310" s="15"/>
      <c r="O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</row>
    <row r="311" spans="1:29" ht="10.5" customHeight="1">
      <c r="A311" s="15"/>
      <c r="B311" s="15"/>
      <c r="C311" s="15"/>
      <c r="I311" s="15"/>
      <c r="J311" s="15"/>
      <c r="L311" s="15"/>
      <c r="M311" s="15"/>
      <c r="N311" s="15"/>
      <c r="O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</row>
    <row r="312" spans="1:29" ht="10.5" customHeight="1">
      <c r="A312" s="15"/>
      <c r="B312" s="15"/>
      <c r="C312" s="15"/>
      <c r="I312" s="15"/>
      <c r="J312" s="15"/>
      <c r="L312" s="15"/>
      <c r="M312" s="15"/>
      <c r="N312" s="15"/>
      <c r="O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</row>
    <row r="313" spans="1:29" ht="10.5" customHeight="1">
      <c r="A313" s="15"/>
      <c r="B313" s="15"/>
      <c r="C313" s="15"/>
      <c r="I313" s="15"/>
      <c r="J313" s="15"/>
      <c r="L313" s="15"/>
      <c r="M313" s="15"/>
      <c r="N313" s="15"/>
      <c r="O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</row>
    <row r="314" spans="1:29" ht="10.5" customHeight="1">
      <c r="A314" s="15"/>
      <c r="B314" s="15"/>
      <c r="C314" s="15"/>
      <c r="I314" s="15"/>
      <c r="J314" s="15"/>
      <c r="L314" s="15"/>
      <c r="M314" s="15"/>
      <c r="N314" s="15"/>
      <c r="O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</row>
    <row r="315" spans="1:29" ht="10.5" customHeight="1">
      <c r="A315" s="15"/>
      <c r="B315" s="15"/>
      <c r="C315" s="15"/>
      <c r="I315" s="15"/>
      <c r="J315" s="15"/>
      <c r="L315" s="15"/>
      <c r="M315" s="15"/>
      <c r="N315" s="15"/>
      <c r="O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</row>
    <row r="316" spans="1:29" ht="10.5" customHeight="1">
      <c r="A316" s="15"/>
      <c r="B316" s="15"/>
      <c r="C316" s="15"/>
      <c r="I316" s="15"/>
      <c r="J316" s="15"/>
      <c r="L316" s="15"/>
      <c r="M316" s="15"/>
      <c r="N316" s="15"/>
      <c r="O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</row>
  </sheetData>
  <sheetProtection formatColumns="0" formatRows="0"/>
  <dataConsolidate/>
  <mergeCells count="15">
    <mergeCell ref="A6:A11"/>
    <mergeCell ref="H24:H26"/>
    <mergeCell ref="D21:F21"/>
    <mergeCell ref="E25:E26"/>
    <mergeCell ref="D25:D26"/>
    <mergeCell ref="F25:F26"/>
    <mergeCell ref="D24:G24"/>
    <mergeCell ref="E146:G146"/>
    <mergeCell ref="A33:A37"/>
    <mergeCell ref="A38:A43"/>
    <mergeCell ref="A44:A49"/>
    <mergeCell ref="D68:D69"/>
    <mergeCell ref="F68:F69"/>
    <mergeCell ref="D70:D71"/>
    <mergeCell ref="F70:F71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 G43 G4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 E44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97:E106 E125:E13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9 G7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94 G141:G143">
      <formula1>900</formula1>
    </dataValidation>
    <dataValidation type="decimal" allowBlank="1" showErrorMessage="1" errorTitle="Ошибка" error="Допускается ввод только действительных чисел!" sqref="G86:G8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73 E74:E84">
      <formula1>900</formula1>
    </dataValidation>
    <dataValidation type="decimal" allowBlank="1" showErrorMessage="1" errorTitle="Ошибка" error="Допускается ввод только действительных чисел!" sqref="G89:G93 G139:G140 G115:G120 G123 G136 G17 G108 G95 G97:G10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144 G33 F8 G37 F40 F46">
      <formula1>900</formula1>
    </dataValidation>
    <dataValidation type="decimal" allowBlank="1" showErrorMessage="1" errorTitle="Ошибка" error="Допускается ввод только неотрицательных чисел!" sqref="G29 G70 G72 G88 G2 G34:G36 G51:G68 G31 G8:G10 G4 G13 G109:G114 G15 G40:G42 G46:G48 G74:G84 G125:G134">
      <formula1>0</formula1>
      <formula2>9.99999999999999E+23</formula2>
    </dataValidation>
  </dataValidations>
  <hyperlinks>
    <hyperlink ref="G92" location="'Форма 4.3.1'!$G$92" tooltip="Кликните по гиперссылке, чтобы перейти по гиперссылке или отредактировать её" display="https://portal.eias.ru/Portal/DownloadPage.aspx?type=12&amp;guid=81cc6e19-fa8c-44d7-85e8-585e84588658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53</vt:i4>
      </vt:variant>
    </vt:vector>
  </HeadingPairs>
  <TitlesOfParts>
    <vt:vector size="54" baseType="lpstr">
      <vt:lpstr>Форма 4.3.1</vt:lpstr>
      <vt:lpstr>checkCell_List01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et_ver_List01_1</vt:lpstr>
      <vt:lpstr>List_01_prov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obj_List01_22</vt:lpstr>
      <vt:lpstr>pDel_List01_2</vt:lpstr>
      <vt:lpstr>pDel_List01_3</vt:lpstr>
      <vt:lpstr>pDel_List01_4</vt:lpstr>
      <vt:lpstr>pDel_List01_7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2021-04-15T07:27:15Z</dcterms:created>
  <dcterms:modified xsi:type="dcterms:W3CDTF">2022-04-25T00:40:04Z</dcterms:modified>
</cp:coreProperties>
</file>